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ОБЩАЯ\САЙТ\"/>
    </mc:Choice>
  </mc:AlternateContent>
  <bookViews>
    <workbookView xWindow="5910" yWindow="1170" windowWidth="16365" windowHeight="10560" tabRatio="599"/>
  </bookViews>
  <sheets>
    <sheet name="Полный прайс" sheetId="6" r:id="rId1"/>
    <sheet name="Реквизиты" sheetId="4" r:id="rId2"/>
    <sheet name="Лист1" sheetId="5" state="hidden" r:id="rId3"/>
  </sheets>
  <definedNames>
    <definedName name="_xlnm._FilterDatabase" localSheetId="0" hidden="1">'Полный прайс'!$A$1:$N$807</definedName>
  </definedNames>
  <calcPr calcId="162913" refMode="R1C1"/>
</workbook>
</file>

<file path=xl/calcChain.xml><?xml version="1.0" encoding="utf-8"?>
<calcChain xmlns="http://schemas.openxmlformats.org/spreadsheetml/2006/main">
  <c r="H774" i="6" l="1"/>
  <c r="J774" i="6"/>
  <c r="L774" i="6"/>
  <c r="H775" i="6"/>
  <c r="I775" i="6"/>
  <c r="L775" i="6" s="1"/>
  <c r="J775" i="6"/>
  <c r="H776" i="6"/>
  <c r="J776" i="6"/>
  <c r="L776" i="6"/>
  <c r="I204" i="6" l="1"/>
  <c r="I202" i="6"/>
  <c r="I208" i="6"/>
  <c r="J162" i="6" l="1"/>
  <c r="L162" i="6"/>
  <c r="J161" i="6"/>
  <c r="L161" i="6"/>
  <c r="J160" i="6"/>
  <c r="L160" i="6"/>
  <c r="J159" i="6"/>
  <c r="L159" i="6"/>
  <c r="J166" i="6"/>
  <c r="L166" i="6"/>
  <c r="J165" i="6"/>
  <c r="L165" i="6"/>
  <c r="J152" i="6"/>
  <c r="L152" i="6"/>
  <c r="J151" i="6"/>
  <c r="L151" i="6"/>
  <c r="J150" i="6"/>
  <c r="L150" i="6"/>
  <c r="J149" i="6"/>
  <c r="L149" i="6"/>
  <c r="J154" i="6"/>
  <c r="L154" i="6"/>
  <c r="J155" i="6"/>
  <c r="L155" i="6"/>
  <c r="J156" i="6"/>
  <c r="L156" i="6"/>
  <c r="J157" i="6"/>
  <c r="L157" i="6"/>
  <c r="J158" i="6"/>
  <c r="L158" i="6"/>
  <c r="I770" i="6" l="1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12" i="6"/>
  <c r="H712" i="6"/>
  <c r="I711" i="6"/>
  <c r="H711" i="6"/>
  <c r="I710" i="6"/>
  <c r="H710" i="6"/>
  <c r="I709" i="6"/>
  <c r="H709" i="6"/>
  <c r="I708" i="6"/>
  <c r="H708" i="6"/>
  <c r="I707" i="6"/>
  <c r="H707" i="6"/>
  <c r="I706" i="6"/>
  <c r="H706" i="6"/>
  <c r="I705" i="6"/>
  <c r="H705" i="6"/>
  <c r="I704" i="6"/>
  <c r="H704" i="6"/>
  <c r="I703" i="6"/>
  <c r="H703" i="6"/>
  <c r="I702" i="6"/>
  <c r="H702" i="6"/>
  <c r="I692" i="6"/>
  <c r="H692" i="6"/>
  <c r="I691" i="6" l="1"/>
  <c r="J691" i="6" s="1"/>
  <c r="L692" i="6"/>
  <c r="H691" i="6"/>
  <c r="H693" i="6"/>
  <c r="J693" i="6"/>
  <c r="L693" i="6"/>
  <c r="L691" i="6" l="1"/>
  <c r="J692" i="6"/>
  <c r="I415" i="6" l="1"/>
  <c r="I414" i="6"/>
  <c r="I413" i="6"/>
  <c r="I412" i="6"/>
  <c r="I411" i="6"/>
  <c r="I410" i="6"/>
  <c r="H410" i="6"/>
  <c r="H411" i="6"/>
  <c r="H412" i="6"/>
  <c r="H413" i="6"/>
  <c r="H414" i="6"/>
  <c r="H415" i="6"/>
  <c r="I132" i="6" l="1"/>
  <c r="L132" i="6" s="1"/>
  <c r="H131" i="6"/>
  <c r="H132" i="6"/>
  <c r="J131" i="6"/>
  <c r="L131" i="6"/>
  <c r="I130" i="6"/>
  <c r="J130" i="6" s="1"/>
  <c r="H130" i="6"/>
  <c r="I129" i="6"/>
  <c r="J129" i="6" s="1"/>
  <c r="H129" i="6"/>
  <c r="I128" i="6"/>
  <c r="L128" i="6" s="1"/>
  <c r="H128" i="6"/>
  <c r="I127" i="6"/>
  <c r="L127" i="6" s="1"/>
  <c r="H127" i="6"/>
  <c r="I126" i="6"/>
  <c r="L126" i="6" s="1"/>
  <c r="H126" i="6"/>
  <c r="I125" i="6"/>
  <c r="L125" i="6" s="1"/>
  <c r="H125" i="6"/>
  <c r="I124" i="6"/>
  <c r="J124" i="6" s="1"/>
  <c r="H124" i="6"/>
  <c r="J132" i="6" l="1"/>
  <c r="L130" i="6"/>
  <c r="L129" i="6"/>
  <c r="J128" i="6"/>
  <c r="J127" i="6"/>
  <c r="J126" i="6"/>
  <c r="J125" i="6"/>
  <c r="L124" i="6"/>
  <c r="I136" i="6" l="1"/>
  <c r="J136" i="6" s="1"/>
  <c r="H136" i="6"/>
  <c r="I135" i="6"/>
  <c r="J135" i="6" s="1"/>
  <c r="H135" i="6"/>
  <c r="I134" i="6"/>
  <c r="J134" i="6" s="1"/>
  <c r="H134" i="6"/>
  <c r="I133" i="6"/>
  <c r="L133" i="6" s="1"/>
  <c r="H133" i="6"/>
  <c r="I217" i="6"/>
  <c r="I216" i="6"/>
  <c r="I214" i="6"/>
  <c r="I212" i="6"/>
  <c r="I207" i="6"/>
  <c r="I206" i="6"/>
  <c r="I205" i="6"/>
  <c r="I203" i="6"/>
  <c r="I201" i="6"/>
  <c r="L201" i="6" s="1"/>
  <c r="H201" i="6"/>
  <c r="I200" i="6"/>
  <c r="L200" i="6" s="1"/>
  <c r="H200" i="6"/>
  <c r="I199" i="6"/>
  <c r="J199" i="6" s="1"/>
  <c r="H199" i="6"/>
  <c r="I198" i="6"/>
  <c r="J198" i="6" s="1"/>
  <c r="H198" i="6"/>
  <c r="J133" i="6" l="1"/>
  <c r="L136" i="6"/>
  <c r="L135" i="6"/>
  <c r="L134" i="6"/>
  <c r="J201" i="6"/>
  <c r="J200" i="6"/>
  <c r="L199" i="6"/>
  <c r="L198" i="6"/>
  <c r="I806" i="6"/>
  <c r="J806" i="6" s="1"/>
  <c r="H806" i="6"/>
  <c r="I805" i="6"/>
  <c r="J805" i="6" s="1"/>
  <c r="H805" i="6"/>
  <c r="I804" i="6"/>
  <c r="J804" i="6" s="1"/>
  <c r="H804" i="6"/>
  <c r="I803" i="6"/>
  <c r="J803" i="6" s="1"/>
  <c r="H803" i="6"/>
  <c r="I802" i="6"/>
  <c r="J802" i="6" s="1"/>
  <c r="H802" i="6"/>
  <c r="I801" i="6"/>
  <c r="J801" i="6" s="1"/>
  <c r="H801" i="6"/>
  <c r="I800" i="6"/>
  <c r="J800" i="6" s="1"/>
  <c r="H800" i="6"/>
  <c r="L802" i="6" l="1"/>
  <c r="L803" i="6"/>
  <c r="L806" i="6"/>
  <c r="L805" i="6"/>
  <c r="L804" i="6"/>
  <c r="L801" i="6"/>
  <c r="L800" i="6"/>
  <c r="I696" i="6"/>
  <c r="L696" i="6" s="1"/>
  <c r="H696" i="6"/>
  <c r="I695" i="6"/>
  <c r="J695" i="6" s="1"/>
  <c r="H695" i="6"/>
  <c r="H770" i="6"/>
  <c r="H769" i="6"/>
  <c r="H768" i="6"/>
  <c r="H767" i="6"/>
  <c r="H766" i="6"/>
  <c r="H765" i="6"/>
  <c r="J761" i="6"/>
  <c r="H761" i="6"/>
  <c r="H764" i="6"/>
  <c r="H763" i="6"/>
  <c r="H762" i="6"/>
  <c r="H760" i="6"/>
  <c r="H759" i="6"/>
  <c r="H758" i="6"/>
  <c r="H757" i="6"/>
  <c r="H756" i="6"/>
  <c r="H755" i="6"/>
  <c r="H754" i="6"/>
  <c r="H753" i="6"/>
  <c r="H752" i="6"/>
  <c r="J751" i="6"/>
  <c r="J752" i="6"/>
  <c r="J753" i="6"/>
  <c r="J754" i="6"/>
  <c r="J755" i="6"/>
  <c r="J756" i="6"/>
  <c r="J757" i="6"/>
  <c r="J758" i="6"/>
  <c r="J759" i="6"/>
  <c r="J760" i="6"/>
  <c r="J762" i="6"/>
  <c r="J763" i="6"/>
  <c r="J764" i="6"/>
  <c r="J765" i="6"/>
  <c r="J766" i="6"/>
  <c r="J767" i="6"/>
  <c r="J768" i="6"/>
  <c r="J769" i="6"/>
  <c r="J770" i="6"/>
  <c r="H751" i="6"/>
  <c r="I750" i="6"/>
  <c r="J750" i="6" s="1"/>
  <c r="H750" i="6"/>
  <c r="I748" i="6"/>
  <c r="J748" i="6" s="1"/>
  <c r="H748" i="6"/>
  <c r="I747" i="6"/>
  <c r="J747" i="6" s="1"/>
  <c r="I749" i="6"/>
  <c r="J749" i="6" s="1"/>
  <c r="H749" i="6"/>
  <c r="H747" i="6"/>
  <c r="I746" i="6"/>
  <c r="J746" i="6" s="1"/>
  <c r="H746" i="6"/>
  <c r="I744" i="6"/>
  <c r="J744" i="6" s="1"/>
  <c r="H744" i="6"/>
  <c r="I745" i="6"/>
  <c r="J745" i="6" s="1"/>
  <c r="H745" i="6"/>
  <c r="I498" i="6"/>
  <c r="J498" i="6" s="1"/>
  <c r="H498" i="6"/>
  <c r="I403" i="6"/>
  <c r="J403" i="6" s="1"/>
  <c r="I404" i="6"/>
  <c r="L404" i="6" s="1"/>
  <c r="H404" i="6"/>
  <c r="I399" i="6"/>
  <c r="J399" i="6" s="1"/>
  <c r="H399" i="6"/>
  <c r="I398" i="6"/>
  <c r="L398" i="6" s="1"/>
  <c r="H398" i="6"/>
  <c r="I397" i="6"/>
  <c r="J397" i="6" s="1"/>
  <c r="H397" i="6"/>
  <c r="I359" i="6"/>
  <c r="J359" i="6" s="1"/>
  <c r="H359" i="6"/>
  <c r="I358" i="6"/>
  <c r="J358" i="6" s="1"/>
  <c r="H358" i="6"/>
  <c r="I357" i="6"/>
  <c r="L357" i="6" s="1"/>
  <c r="H357" i="6"/>
  <c r="I356" i="6"/>
  <c r="J356" i="6" s="1"/>
  <c r="H356" i="6"/>
  <c r="I355" i="6"/>
  <c r="J355" i="6" s="1"/>
  <c r="H355" i="6"/>
  <c r="I354" i="6"/>
  <c r="J354" i="6" s="1"/>
  <c r="H354" i="6"/>
  <c r="L750" i="6" l="1"/>
  <c r="L695" i="6"/>
  <c r="J696" i="6"/>
  <c r="L761" i="6"/>
  <c r="L770" i="6"/>
  <c r="L769" i="6"/>
  <c r="L768" i="6"/>
  <c r="L767" i="6"/>
  <c r="L766" i="6"/>
  <c r="L765" i="6"/>
  <c r="L764" i="6"/>
  <c r="L763" i="6"/>
  <c r="L762" i="6"/>
  <c r="L760" i="6"/>
  <c r="L759" i="6"/>
  <c r="L758" i="6"/>
  <c r="L757" i="6"/>
  <c r="L756" i="6"/>
  <c r="L755" i="6"/>
  <c r="L754" i="6"/>
  <c r="L753" i="6"/>
  <c r="L752" i="6"/>
  <c r="L751" i="6"/>
  <c r="L748" i="6"/>
  <c r="L749" i="6"/>
  <c r="L747" i="6"/>
  <c r="L746" i="6"/>
  <c r="L744" i="6"/>
  <c r="L745" i="6"/>
  <c r="L498" i="6"/>
  <c r="J398" i="6"/>
  <c r="L403" i="6"/>
  <c r="J404" i="6"/>
  <c r="L399" i="6"/>
  <c r="L397" i="6"/>
  <c r="L359" i="6"/>
  <c r="L358" i="6"/>
  <c r="J357" i="6"/>
  <c r="L356" i="6"/>
  <c r="L355" i="6"/>
  <c r="L354" i="6"/>
  <c r="L538" i="6"/>
  <c r="J538" i="6"/>
  <c r="I537" i="6"/>
  <c r="L537" i="6" s="1"/>
  <c r="H537" i="6"/>
  <c r="I536" i="6"/>
  <c r="L536" i="6" s="1"/>
  <c r="H536" i="6"/>
  <c r="I645" i="6"/>
  <c r="L645" i="6" s="1"/>
  <c r="H645" i="6"/>
  <c r="I644" i="6"/>
  <c r="L644" i="6" s="1"/>
  <c r="H644" i="6"/>
  <c r="I648" i="6"/>
  <c r="L648" i="6" s="1"/>
  <c r="H648" i="6"/>
  <c r="I647" i="6"/>
  <c r="L647" i="6" s="1"/>
  <c r="H647" i="6"/>
  <c r="I646" i="6"/>
  <c r="J646" i="6" s="1"/>
  <c r="H646" i="6"/>
  <c r="I638" i="6"/>
  <c r="L638" i="6" s="1"/>
  <c r="H638" i="6"/>
  <c r="I637" i="6"/>
  <c r="J637" i="6" s="1"/>
  <c r="H637" i="6"/>
  <c r="I636" i="6"/>
  <c r="L636" i="6" s="1"/>
  <c r="H636" i="6"/>
  <c r="I635" i="6"/>
  <c r="J635" i="6" s="1"/>
  <c r="H635" i="6"/>
  <c r="I634" i="6"/>
  <c r="L634" i="6" s="1"/>
  <c r="H634" i="6"/>
  <c r="I633" i="6"/>
  <c r="J633" i="6" s="1"/>
  <c r="H633" i="6"/>
  <c r="L633" i="6" l="1"/>
  <c r="J645" i="6"/>
  <c r="J634" i="6"/>
  <c r="L646" i="6"/>
  <c r="J647" i="6"/>
  <c r="J537" i="6"/>
  <c r="J536" i="6"/>
  <c r="J644" i="6"/>
  <c r="J648" i="6"/>
  <c r="J638" i="6"/>
  <c r="L637" i="6"/>
  <c r="J636" i="6"/>
  <c r="L635" i="6"/>
  <c r="L410" i="6"/>
  <c r="L411" i="6"/>
  <c r="L412" i="6"/>
  <c r="L413" i="6"/>
  <c r="L414" i="6"/>
  <c r="L415" i="6"/>
  <c r="J410" i="6"/>
  <c r="J411" i="6"/>
  <c r="J412" i="6"/>
  <c r="J413" i="6"/>
  <c r="J414" i="6"/>
  <c r="J415" i="6"/>
  <c r="J711" i="6" l="1"/>
  <c r="L711" i="6"/>
  <c r="J712" i="6" l="1"/>
  <c r="L712" i="6"/>
  <c r="J710" i="6"/>
  <c r="L710" i="6"/>
  <c r="J709" i="6"/>
  <c r="L709" i="6"/>
  <c r="J708" i="6"/>
  <c r="L708" i="6"/>
  <c r="J707" i="6"/>
  <c r="L707" i="6"/>
  <c r="J706" i="6"/>
  <c r="L706" i="6"/>
  <c r="J705" i="6"/>
  <c r="L705" i="6"/>
  <c r="J704" i="6"/>
  <c r="L704" i="6"/>
  <c r="J703" i="6"/>
  <c r="L703" i="6"/>
  <c r="J702" i="6"/>
  <c r="L702" i="6"/>
  <c r="I530" i="6"/>
  <c r="I531" i="6"/>
  <c r="I529" i="6"/>
  <c r="I422" i="6"/>
  <c r="J422" i="6" s="1"/>
  <c r="H422" i="6"/>
  <c r="I419" i="6"/>
  <c r="J419" i="6" s="1"/>
  <c r="H419" i="6"/>
  <c r="I418" i="6"/>
  <c r="J418" i="6" s="1"/>
  <c r="H418" i="6"/>
  <c r="I417" i="6"/>
  <c r="J417" i="6" s="1"/>
  <c r="H417" i="6"/>
  <c r="I416" i="6"/>
  <c r="J416" i="6" s="1"/>
  <c r="H416" i="6"/>
  <c r="L419" i="6" l="1"/>
  <c r="L422" i="6"/>
  <c r="L418" i="6"/>
  <c r="L417" i="6"/>
  <c r="L416" i="6"/>
  <c r="I341" i="6"/>
  <c r="L341" i="6" s="1"/>
  <c r="H341" i="6"/>
  <c r="I340" i="6"/>
  <c r="L340" i="6" s="1"/>
  <c r="H340" i="6"/>
  <c r="I342" i="6"/>
  <c r="J342" i="6" s="1"/>
  <c r="H342" i="6"/>
  <c r="I338" i="6"/>
  <c r="J338" i="6" s="1"/>
  <c r="H338" i="6"/>
  <c r="I337" i="6"/>
  <c r="J337" i="6" s="1"/>
  <c r="H337" i="6"/>
  <c r="I336" i="6"/>
  <c r="L336" i="6" s="1"/>
  <c r="H336" i="6"/>
  <c r="I335" i="6"/>
  <c r="L335" i="6" s="1"/>
  <c r="H335" i="6"/>
  <c r="J340" i="6" l="1"/>
  <c r="J335" i="6"/>
  <c r="L342" i="6"/>
  <c r="J341" i="6"/>
  <c r="L338" i="6"/>
  <c r="L337" i="6"/>
  <c r="J336" i="6"/>
  <c r="I9" i="6" l="1"/>
  <c r="J9" i="6" s="1"/>
  <c r="H2" i="6" l="1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53" i="6"/>
  <c r="H163" i="6"/>
  <c r="H164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9" i="6"/>
  <c r="H343" i="6"/>
  <c r="H344" i="6"/>
  <c r="H345" i="6"/>
  <c r="H346" i="6"/>
  <c r="H347" i="6"/>
  <c r="H348" i="6"/>
  <c r="H349" i="6"/>
  <c r="H350" i="6"/>
  <c r="H351" i="6"/>
  <c r="H352" i="6"/>
  <c r="H353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400" i="6"/>
  <c r="H401" i="6"/>
  <c r="H402" i="6"/>
  <c r="H403" i="6"/>
  <c r="H405" i="6"/>
  <c r="H406" i="6"/>
  <c r="H407" i="6"/>
  <c r="H408" i="6"/>
  <c r="H409" i="6"/>
  <c r="H420" i="6"/>
  <c r="H421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9" i="6"/>
  <c r="H640" i="6"/>
  <c r="H641" i="6"/>
  <c r="H642" i="6"/>
  <c r="H643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4" i="6"/>
  <c r="H697" i="6"/>
  <c r="H698" i="6"/>
  <c r="H699" i="6"/>
  <c r="H700" i="6"/>
  <c r="H701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71" i="6"/>
  <c r="H772" i="6"/>
  <c r="H773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I739" i="6" l="1"/>
  <c r="L739" i="6" s="1"/>
  <c r="I740" i="6"/>
  <c r="L740" i="6" s="1"/>
  <c r="I741" i="6"/>
  <c r="L741" i="6" s="1"/>
  <c r="I742" i="6"/>
  <c r="L742" i="6" s="1"/>
  <c r="I743" i="6"/>
  <c r="L743" i="6" s="1"/>
  <c r="I547" i="6"/>
  <c r="J547" i="6" s="1"/>
  <c r="J739" i="6" l="1"/>
  <c r="J743" i="6"/>
  <c r="J742" i="6"/>
  <c r="J741" i="6"/>
  <c r="J740" i="6"/>
  <c r="L547" i="6"/>
  <c r="I343" i="6"/>
  <c r="J343" i="6" s="1"/>
  <c r="L343" i="6" l="1"/>
  <c r="J262" i="6" l="1"/>
  <c r="L262" i="6"/>
  <c r="J261" i="6"/>
  <c r="L261" i="6"/>
  <c r="J260" i="6"/>
  <c r="L260" i="6"/>
  <c r="J259" i="6"/>
  <c r="L259" i="6"/>
  <c r="J258" i="6"/>
  <c r="L258" i="6"/>
  <c r="J257" i="6"/>
  <c r="L257" i="6"/>
  <c r="J256" i="6"/>
  <c r="L256" i="6"/>
  <c r="J255" i="6"/>
  <c r="L255" i="6"/>
  <c r="J254" i="6"/>
  <c r="L254" i="6"/>
  <c r="J253" i="6"/>
  <c r="L253" i="6"/>
  <c r="J252" i="6"/>
  <c r="L252" i="6"/>
  <c r="J251" i="6"/>
  <c r="L251" i="6"/>
  <c r="J250" i="6"/>
  <c r="L250" i="6"/>
  <c r="L237" i="6" l="1"/>
  <c r="J237" i="6" l="1"/>
  <c r="L229" i="6"/>
  <c r="L230" i="6"/>
  <c r="J229" i="6"/>
  <c r="J230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194" i="6"/>
  <c r="J195" i="6"/>
  <c r="J196" i="6"/>
  <c r="J197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L194" i="6"/>
  <c r="L195" i="6"/>
  <c r="L196" i="6"/>
  <c r="L197" i="6"/>
  <c r="L218" i="6"/>
  <c r="L219" i="6"/>
  <c r="L220" i="6"/>
  <c r="L221" i="6"/>
  <c r="L222" i="6"/>
  <c r="L223" i="6"/>
  <c r="L224" i="6"/>
  <c r="I527" i="6" l="1"/>
  <c r="I8" i="6" l="1"/>
  <c r="I7" i="6"/>
  <c r="I6" i="6"/>
  <c r="I5" i="6"/>
  <c r="I663" i="6" l="1"/>
  <c r="J663" i="6" s="1"/>
  <c r="L663" i="6" l="1"/>
  <c r="I585" i="6"/>
  <c r="J585" i="6" s="1"/>
  <c r="I584" i="6"/>
  <c r="J584" i="6" s="1"/>
  <c r="I667" i="6"/>
  <c r="J667" i="6" s="1"/>
  <c r="I339" i="6"/>
  <c r="J339" i="6" s="1"/>
  <c r="I666" i="6"/>
  <c r="J666" i="6" s="1"/>
  <c r="I665" i="6"/>
  <c r="J665" i="6" s="1"/>
  <c r="L666" i="6" l="1"/>
  <c r="L585" i="6"/>
  <c r="L584" i="6"/>
  <c r="L667" i="6"/>
  <c r="L339" i="6"/>
  <c r="L665" i="6"/>
  <c r="I367" i="6"/>
  <c r="J367" i="6" s="1"/>
  <c r="L367" i="6" l="1"/>
  <c r="I797" i="6"/>
  <c r="J797" i="6" s="1"/>
  <c r="I497" i="6"/>
  <c r="L497" i="6" s="1"/>
  <c r="I496" i="6"/>
  <c r="J496" i="6" s="1"/>
  <c r="I495" i="6"/>
  <c r="J495" i="6" s="1"/>
  <c r="I494" i="6"/>
  <c r="L494" i="6" s="1"/>
  <c r="I493" i="6"/>
  <c r="J493" i="6" s="1"/>
  <c r="I492" i="6"/>
  <c r="J492" i="6" s="1"/>
  <c r="I491" i="6"/>
  <c r="L491" i="6" s="1"/>
  <c r="I490" i="6"/>
  <c r="J490" i="6" s="1"/>
  <c r="I489" i="6"/>
  <c r="J489" i="6" s="1"/>
  <c r="I488" i="6"/>
  <c r="L488" i="6" s="1"/>
  <c r="I487" i="6"/>
  <c r="J487" i="6" s="1"/>
  <c r="I486" i="6"/>
  <c r="J486" i="6" s="1"/>
  <c r="I485" i="6"/>
  <c r="J485" i="6" s="1"/>
  <c r="I484" i="6"/>
  <c r="J484" i="6" s="1"/>
  <c r="I483" i="6"/>
  <c r="J483" i="6" s="1"/>
  <c r="I482" i="6"/>
  <c r="J482" i="6" s="1"/>
  <c r="I481" i="6"/>
  <c r="J481" i="6" s="1"/>
  <c r="I480" i="6"/>
  <c r="L480" i="6" s="1"/>
  <c r="I479" i="6"/>
  <c r="J479" i="6" s="1"/>
  <c r="I478" i="6"/>
  <c r="J478" i="6" s="1"/>
  <c r="I477" i="6"/>
  <c r="J477" i="6" s="1"/>
  <c r="I476" i="6"/>
  <c r="J476" i="6" s="1"/>
  <c r="I475" i="6"/>
  <c r="J475" i="6" s="1"/>
  <c r="I474" i="6"/>
  <c r="J474" i="6" s="1"/>
  <c r="I473" i="6"/>
  <c r="J473" i="6" s="1"/>
  <c r="I472" i="6"/>
  <c r="J472" i="6" s="1"/>
  <c r="I471" i="6"/>
  <c r="L471" i="6" s="1"/>
  <c r="L479" i="6" l="1"/>
  <c r="L489" i="6"/>
  <c r="J488" i="6"/>
  <c r="L474" i="6"/>
  <c r="L495" i="6"/>
  <c r="L486" i="6"/>
  <c r="J494" i="6"/>
  <c r="J497" i="6"/>
  <c r="L485" i="6"/>
  <c r="L477" i="6"/>
  <c r="J471" i="6"/>
  <c r="L492" i="6"/>
  <c r="L483" i="6"/>
  <c r="L482" i="6"/>
  <c r="L797" i="6"/>
  <c r="J491" i="6"/>
  <c r="J480" i="6"/>
  <c r="L476" i="6"/>
  <c r="L473" i="6"/>
  <c r="L490" i="6"/>
  <c r="L487" i="6"/>
  <c r="L484" i="6"/>
  <c r="L481" i="6"/>
  <c r="L478" i="6"/>
  <c r="L475" i="6"/>
  <c r="L472" i="6"/>
  <c r="L496" i="6"/>
  <c r="L493" i="6"/>
  <c r="I362" i="6" l="1"/>
  <c r="J362" i="6" s="1"/>
  <c r="I361" i="6"/>
  <c r="J361" i="6" s="1"/>
  <c r="I360" i="6"/>
  <c r="J360" i="6" s="1"/>
  <c r="I532" i="6"/>
  <c r="J532" i="6" s="1"/>
  <c r="L362" i="6" l="1"/>
  <c r="L361" i="6"/>
  <c r="L360" i="6"/>
  <c r="L532" i="6"/>
  <c r="I347" i="6"/>
  <c r="I346" i="6"/>
  <c r="I345" i="6"/>
  <c r="I405" i="6" l="1"/>
  <c r="L405" i="6" s="1"/>
  <c r="I400" i="6"/>
  <c r="L400" i="6" s="1"/>
  <c r="I296" i="6"/>
  <c r="J296" i="6" s="1"/>
  <c r="I295" i="6"/>
  <c r="L295" i="6" s="1"/>
  <c r="I533" i="6"/>
  <c r="L533" i="6" s="1"/>
  <c r="I632" i="6"/>
  <c r="J632" i="6" s="1"/>
  <c r="I664" i="6"/>
  <c r="L664" i="6" s="1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23" i="6"/>
  <c r="L24" i="6"/>
  <c r="L25" i="6"/>
  <c r="L26" i="6"/>
  <c r="L27" i="6"/>
  <c r="L28" i="6"/>
  <c r="L30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1" i="6"/>
  <c r="L52" i="6"/>
  <c r="L53" i="6"/>
  <c r="L54" i="6"/>
  <c r="L55" i="6"/>
  <c r="L59" i="6"/>
  <c r="L64" i="6"/>
  <c r="L65" i="6"/>
  <c r="L66" i="6"/>
  <c r="L72" i="6"/>
  <c r="L73" i="6"/>
  <c r="L74" i="6"/>
  <c r="L75" i="6"/>
  <c r="L76" i="6"/>
  <c r="L78" i="6"/>
  <c r="L79" i="6"/>
  <c r="L80" i="6"/>
  <c r="L81" i="6"/>
  <c r="L82" i="6"/>
  <c r="L83" i="6"/>
  <c r="L84" i="6"/>
  <c r="L85" i="6"/>
  <c r="L86" i="6"/>
  <c r="L88" i="6"/>
  <c r="L89" i="6"/>
  <c r="L90" i="6"/>
  <c r="L91" i="6"/>
  <c r="L96" i="6"/>
  <c r="L97" i="6"/>
  <c r="L106" i="6"/>
  <c r="L107" i="6"/>
  <c r="L108" i="6"/>
  <c r="L109" i="6"/>
  <c r="L110" i="6"/>
  <c r="L113" i="6"/>
  <c r="L114" i="6"/>
  <c r="L122" i="6"/>
  <c r="L123" i="6"/>
  <c r="L137" i="6"/>
  <c r="L138" i="6"/>
  <c r="L139" i="6"/>
  <c r="L140" i="6"/>
  <c r="L142" i="6"/>
  <c r="L143" i="6"/>
  <c r="L144" i="6"/>
  <c r="L153" i="6"/>
  <c r="L191" i="6"/>
  <c r="L192" i="6"/>
  <c r="L193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25" i="6"/>
  <c r="L226" i="6"/>
  <c r="L227" i="6"/>
  <c r="L228" i="6"/>
  <c r="L231" i="6"/>
  <c r="L232" i="6"/>
  <c r="L233" i="6"/>
  <c r="L234" i="6"/>
  <c r="L235" i="6"/>
  <c r="L236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63" i="6"/>
  <c r="L264" i="6"/>
  <c r="L265" i="6"/>
  <c r="L269" i="6"/>
  <c r="L273" i="6"/>
  <c r="L274" i="6"/>
  <c r="L275" i="6"/>
  <c r="L276" i="6"/>
  <c r="L277" i="6"/>
  <c r="L278" i="6"/>
  <c r="L279" i="6"/>
  <c r="L297" i="6"/>
  <c r="L298" i="6"/>
  <c r="L299" i="6"/>
  <c r="L301" i="6"/>
  <c r="L302" i="6"/>
  <c r="L303" i="6"/>
  <c r="L304" i="6"/>
  <c r="L305" i="6"/>
  <c r="L307" i="6"/>
  <c r="L308" i="6"/>
  <c r="L309" i="6"/>
  <c r="L328" i="6"/>
  <c r="L329" i="6"/>
  <c r="L330" i="6"/>
  <c r="L334" i="6"/>
  <c r="L345" i="6"/>
  <c r="L346" i="6"/>
  <c r="L347" i="6"/>
  <c r="L348" i="6"/>
  <c r="L349" i="6"/>
  <c r="L350" i="6"/>
  <c r="L428" i="6"/>
  <c r="L429" i="6"/>
  <c r="L430" i="6"/>
  <c r="L431" i="6"/>
  <c r="L432" i="6"/>
  <c r="L433" i="6"/>
  <c r="L434" i="6"/>
  <c r="L435" i="6"/>
  <c r="L436" i="6"/>
  <c r="L437" i="6"/>
  <c r="L438" i="6"/>
  <c r="L441" i="6"/>
  <c r="L443" i="6"/>
  <c r="L445" i="6"/>
  <c r="L446" i="6"/>
  <c r="L448" i="6"/>
  <c r="L449" i="6"/>
  <c r="L455" i="6"/>
  <c r="L456" i="6"/>
  <c r="L460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9" i="6"/>
  <c r="L530" i="6"/>
  <c r="L539" i="6"/>
  <c r="L540" i="6"/>
  <c r="L541" i="6"/>
  <c r="L542" i="6"/>
  <c r="L543" i="6"/>
  <c r="L545" i="6"/>
  <c r="L546" i="6"/>
  <c r="L548" i="6"/>
  <c r="L694" i="6"/>
  <c r="L697" i="6"/>
  <c r="L698" i="6"/>
  <c r="L699" i="6"/>
  <c r="L700" i="6"/>
  <c r="L701" i="6"/>
  <c r="L713" i="6"/>
  <c r="L714" i="6"/>
  <c r="L715" i="6"/>
  <c r="L720" i="6"/>
  <c r="L721" i="6"/>
  <c r="L722" i="6"/>
  <c r="L723" i="6"/>
  <c r="L725" i="6"/>
  <c r="L726" i="6"/>
  <c r="L727" i="6"/>
  <c r="L728" i="6"/>
  <c r="L729" i="6"/>
  <c r="L730" i="6"/>
  <c r="L731" i="6"/>
  <c r="L771" i="6"/>
  <c r="L772" i="6"/>
  <c r="L773" i="6"/>
  <c r="L784" i="6"/>
  <c r="L785" i="6"/>
  <c r="L786" i="6"/>
  <c r="L787" i="6"/>
  <c r="I796" i="6"/>
  <c r="J796" i="6" s="1"/>
  <c r="I799" i="6"/>
  <c r="L799" i="6" s="1"/>
  <c r="I798" i="6"/>
  <c r="L798" i="6" s="1"/>
  <c r="I795" i="6"/>
  <c r="J795" i="6" s="1"/>
  <c r="I794" i="6"/>
  <c r="J794" i="6" s="1"/>
  <c r="I793" i="6"/>
  <c r="J793" i="6" s="1"/>
  <c r="I792" i="6"/>
  <c r="J792" i="6" s="1"/>
  <c r="I791" i="6"/>
  <c r="J791" i="6" s="1"/>
  <c r="I790" i="6"/>
  <c r="L790" i="6" s="1"/>
  <c r="I789" i="6"/>
  <c r="L789" i="6" s="1"/>
  <c r="I788" i="6"/>
  <c r="J788" i="6" s="1"/>
  <c r="J787" i="6"/>
  <c r="J786" i="6"/>
  <c r="J785" i="6"/>
  <c r="J784" i="6"/>
  <c r="I783" i="6"/>
  <c r="J783" i="6" s="1"/>
  <c r="I782" i="6"/>
  <c r="J782" i="6" s="1"/>
  <c r="I781" i="6"/>
  <c r="I780" i="6"/>
  <c r="L780" i="6" s="1"/>
  <c r="I779" i="6"/>
  <c r="L779" i="6" s="1"/>
  <c r="I778" i="6"/>
  <c r="J778" i="6" s="1"/>
  <c r="I777" i="6"/>
  <c r="L777" i="6" s="1"/>
  <c r="J773" i="6"/>
  <c r="J772" i="6"/>
  <c r="J771" i="6"/>
  <c r="I738" i="6"/>
  <c r="L738" i="6" s="1"/>
  <c r="I737" i="6"/>
  <c r="J737" i="6" s="1"/>
  <c r="I736" i="6"/>
  <c r="I735" i="6"/>
  <c r="L735" i="6" s="1"/>
  <c r="I734" i="6"/>
  <c r="L734" i="6" s="1"/>
  <c r="I733" i="6"/>
  <c r="J733" i="6" s="1"/>
  <c r="I732" i="6"/>
  <c r="J731" i="6"/>
  <c r="J730" i="6"/>
  <c r="J729" i="6"/>
  <c r="J728" i="6"/>
  <c r="J727" i="6"/>
  <c r="J726" i="6"/>
  <c r="J725" i="6"/>
  <c r="I724" i="6"/>
  <c r="J723" i="6"/>
  <c r="J722" i="6"/>
  <c r="J721" i="6"/>
  <c r="J720" i="6"/>
  <c r="I719" i="6"/>
  <c r="L719" i="6" s="1"/>
  <c r="I718" i="6"/>
  <c r="J718" i="6" s="1"/>
  <c r="I717" i="6"/>
  <c r="J717" i="6" s="1"/>
  <c r="I716" i="6"/>
  <c r="J716" i="6" s="1"/>
  <c r="J715" i="6"/>
  <c r="J714" i="6"/>
  <c r="J713" i="6"/>
  <c r="J701" i="6"/>
  <c r="J700" i="6"/>
  <c r="J699" i="6"/>
  <c r="J698" i="6"/>
  <c r="J697" i="6"/>
  <c r="J694" i="6"/>
  <c r="I690" i="6"/>
  <c r="L690" i="6" s="1"/>
  <c r="I689" i="6"/>
  <c r="J689" i="6" s="1"/>
  <c r="I688" i="6"/>
  <c r="L688" i="6" s="1"/>
  <c r="I687" i="6"/>
  <c r="I686" i="6"/>
  <c r="L686" i="6" s="1"/>
  <c r="I685" i="6"/>
  <c r="L685" i="6" s="1"/>
  <c r="I684" i="6"/>
  <c r="J684" i="6" s="1"/>
  <c r="I683" i="6"/>
  <c r="J683" i="6" s="1"/>
  <c r="I682" i="6"/>
  <c r="I681" i="6"/>
  <c r="L681" i="6" s="1"/>
  <c r="I680" i="6"/>
  <c r="L680" i="6" s="1"/>
  <c r="I679" i="6"/>
  <c r="L679" i="6" s="1"/>
  <c r="I678" i="6"/>
  <c r="I677" i="6"/>
  <c r="L677" i="6" s="1"/>
  <c r="I676" i="6"/>
  <c r="I675" i="6"/>
  <c r="J675" i="6" s="1"/>
  <c r="I674" i="6"/>
  <c r="J674" i="6" s="1"/>
  <c r="I673" i="6"/>
  <c r="L673" i="6" s="1"/>
  <c r="I672" i="6"/>
  <c r="L672" i="6" s="1"/>
  <c r="I671" i="6"/>
  <c r="L671" i="6" s="1"/>
  <c r="I670" i="6"/>
  <c r="J670" i="6" s="1"/>
  <c r="I669" i="6"/>
  <c r="I668" i="6"/>
  <c r="L668" i="6" s="1"/>
  <c r="I662" i="6"/>
  <c r="J662" i="6" s="1"/>
  <c r="I661" i="6"/>
  <c r="J661" i="6" s="1"/>
  <c r="I660" i="6"/>
  <c r="J660" i="6" s="1"/>
  <c r="I659" i="6"/>
  <c r="L659" i="6" s="1"/>
  <c r="I658" i="6"/>
  <c r="J658" i="6" s="1"/>
  <c r="I657" i="6"/>
  <c r="L657" i="6" s="1"/>
  <c r="I656" i="6"/>
  <c r="J656" i="6" s="1"/>
  <c r="I655" i="6"/>
  <c r="J655" i="6" s="1"/>
  <c r="I654" i="6"/>
  <c r="L654" i="6" s="1"/>
  <c r="I653" i="6"/>
  <c r="L653" i="6" s="1"/>
  <c r="I652" i="6"/>
  <c r="L652" i="6" s="1"/>
  <c r="I651" i="6"/>
  <c r="J651" i="6" s="1"/>
  <c r="I650" i="6"/>
  <c r="L650" i="6" s="1"/>
  <c r="I649" i="6"/>
  <c r="I643" i="6"/>
  <c r="J643" i="6" s="1"/>
  <c r="I642" i="6"/>
  <c r="I641" i="6"/>
  <c r="L641" i="6" s="1"/>
  <c r="I640" i="6"/>
  <c r="L640" i="6" s="1"/>
  <c r="I639" i="6"/>
  <c r="L639" i="6" s="1"/>
  <c r="I631" i="6"/>
  <c r="I630" i="6"/>
  <c r="J630" i="6" s="1"/>
  <c r="I629" i="6"/>
  <c r="I628" i="6"/>
  <c r="L628" i="6" s="1"/>
  <c r="I627" i="6"/>
  <c r="L627" i="6" s="1"/>
  <c r="I626" i="6"/>
  <c r="J626" i="6" s="1"/>
  <c r="I625" i="6"/>
  <c r="I624" i="6"/>
  <c r="L624" i="6" s="1"/>
  <c r="I623" i="6"/>
  <c r="J623" i="6" s="1"/>
  <c r="I622" i="6"/>
  <c r="J622" i="6" s="1"/>
  <c r="I621" i="6"/>
  <c r="J621" i="6" s="1"/>
  <c r="I620" i="6"/>
  <c r="L620" i="6" s="1"/>
  <c r="I619" i="6"/>
  <c r="L619" i="6" s="1"/>
  <c r="I618" i="6"/>
  <c r="L618" i="6" s="1"/>
  <c r="I617" i="6"/>
  <c r="J617" i="6" s="1"/>
  <c r="I616" i="6"/>
  <c r="I615" i="6"/>
  <c r="J615" i="6" s="1"/>
  <c r="I614" i="6"/>
  <c r="I613" i="6"/>
  <c r="L613" i="6" s="1"/>
  <c r="I612" i="6"/>
  <c r="L612" i="6" s="1"/>
  <c r="I611" i="6"/>
  <c r="J611" i="6" s="1"/>
  <c r="I610" i="6"/>
  <c r="L610" i="6" s="1"/>
  <c r="I609" i="6"/>
  <c r="L609" i="6" s="1"/>
  <c r="I608" i="6"/>
  <c r="L608" i="6" s="1"/>
  <c r="I607" i="6"/>
  <c r="I606" i="6"/>
  <c r="J606" i="6" s="1"/>
  <c r="I605" i="6"/>
  <c r="I604" i="6"/>
  <c r="J604" i="6" s="1"/>
  <c r="I603" i="6"/>
  <c r="L603" i="6" s="1"/>
  <c r="I602" i="6"/>
  <c r="J602" i="6" s="1"/>
  <c r="I601" i="6"/>
  <c r="L601" i="6" s="1"/>
  <c r="I600" i="6"/>
  <c r="L600" i="6" s="1"/>
  <c r="I599" i="6"/>
  <c r="L599" i="6" s="1"/>
  <c r="I598" i="6"/>
  <c r="I597" i="6"/>
  <c r="J597" i="6" s="1"/>
  <c r="I596" i="6"/>
  <c r="I595" i="6"/>
  <c r="J595" i="6" s="1"/>
  <c r="I594" i="6"/>
  <c r="J594" i="6" s="1"/>
  <c r="I593" i="6"/>
  <c r="L593" i="6" s="1"/>
  <c r="I592" i="6"/>
  <c r="L592" i="6" s="1"/>
  <c r="I591" i="6"/>
  <c r="L591" i="6" s="1"/>
  <c r="I590" i="6"/>
  <c r="L590" i="6" s="1"/>
  <c r="I589" i="6"/>
  <c r="I588" i="6"/>
  <c r="J588" i="6" s="1"/>
  <c r="I587" i="6"/>
  <c r="J587" i="6" s="1"/>
  <c r="I586" i="6"/>
  <c r="L586" i="6" s="1"/>
  <c r="I583" i="6"/>
  <c r="I582" i="6"/>
  <c r="I581" i="6"/>
  <c r="L581" i="6" s="1"/>
  <c r="I580" i="6"/>
  <c r="L580" i="6" s="1"/>
  <c r="I579" i="6"/>
  <c r="J579" i="6" s="1"/>
  <c r="I578" i="6"/>
  <c r="J578" i="6" s="1"/>
  <c r="I577" i="6"/>
  <c r="J577" i="6" s="1"/>
  <c r="I576" i="6"/>
  <c r="L576" i="6" s="1"/>
  <c r="I575" i="6"/>
  <c r="L575" i="6" s="1"/>
  <c r="I574" i="6"/>
  <c r="J574" i="6" s="1"/>
  <c r="I573" i="6"/>
  <c r="I572" i="6"/>
  <c r="L572" i="6" s="1"/>
  <c r="I571" i="6"/>
  <c r="L571" i="6" s="1"/>
  <c r="I570" i="6"/>
  <c r="J570" i="6" s="1"/>
  <c r="I569" i="6"/>
  <c r="J569" i="6" s="1"/>
  <c r="I568" i="6"/>
  <c r="J568" i="6" s="1"/>
  <c r="I567" i="6"/>
  <c r="L567" i="6" s="1"/>
  <c r="I566" i="6"/>
  <c r="J566" i="6" s="1"/>
  <c r="I565" i="6"/>
  <c r="J565" i="6" s="1"/>
  <c r="I564" i="6"/>
  <c r="I563" i="6"/>
  <c r="L563" i="6" s="1"/>
  <c r="I562" i="6"/>
  <c r="J562" i="6" s="1"/>
  <c r="I561" i="6"/>
  <c r="J561" i="6" s="1"/>
  <c r="I560" i="6"/>
  <c r="J560" i="6" s="1"/>
  <c r="I559" i="6"/>
  <c r="I558" i="6"/>
  <c r="L558" i="6" s="1"/>
  <c r="I557" i="6"/>
  <c r="L557" i="6" s="1"/>
  <c r="I556" i="6"/>
  <c r="J556" i="6" s="1"/>
  <c r="I555" i="6"/>
  <c r="I554" i="6"/>
  <c r="L554" i="6" s="1"/>
  <c r="I553" i="6"/>
  <c r="J553" i="6" s="1"/>
  <c r="I552" i="6"/>
  <c r="J552" i="6" s="1"/>
  <c r="I551" i="6"/>
  <c r="J551" i="6" s="1"/>
  <c r="I550" i="6"/>
  <c r="L550" i="6" s="1"/>
  <c r="I549" i="6"/>
  <c r="L549" i="6" s="1"/>
  <c r="J548" i="6"/>
  <c r="J546" i="6"/>
  <c r="J545" i="6"/>
  <c r="I544" i="6"/>
  <c r="J544" i="6" s="1"/>
  <c r="J543" i="6"/>
  <c r="J542" i="6"/>
  <c r="J541" i="6"/>
  <c r="J540" i="6"/>
  <c r="J539" i="6"/>
  <c r="I535" i="6"/>
  <c r="I534" i="6"/>
  <c r="J531" i="6"/>
  <c r="J530" i="6"/>
  <c r="J529" i="6"/>
  <c r="I528" i="6"/>
  <c r="J528" i="6" s="1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I511" i="6"/>
  <c r="I510" i="6"/>
  <c r="L510" i="6" s="1"/>
  <c r="I509" i="6"/>
  <c r="J509" i="6" s="1"/>
  <c r="I508" i="6"/>
  <c r="J508" i="6" s="1"/>
  <c r="I507" i="6"/>
  <c r="J507" i="6" s="1"/>
  <c r="I506" i="6"/>
  <c r="I505" i="6"/>
  <c r="L505" i="6" s="1"/>
  <c r="I504" i="6"/>
  <c r="L504" i="6" s="1"/>
  <c r="I503" i="6"/>
  <c r="L503" i="6" s="1"/>
  <c r="I502" i="6"/>
  <c r="L502" i="6" s="1"/>
  <c r="I501" i="6"/>
  <c r="I500" i="6"/>
  <c r="I499" i="6"/>
  <c r="J499" i="6" s="1"/>
  <c r="I470" i="6"/>
  <c r="I469" i="6"/>
  <c r="L469" i="6" s="1"/>
  <c r="I468" i="6"/>
  <c r="L468" i="6" s="1"/>
  <c r="I467" i="6"/>
  <c r="J467" i="6" s="1"/>
  <c r="I466" i="6"/>
  <c r="L466" i="6" s="1"/>
  <c r="I465" i="6"/>
  <c r="I464" i="6"/>
  <c r="I463" i="6"/>
  <c r="J463" i="6" s="1"/>
  <c r="I462" i="6"/>
  <c r="L462" i="6" s="1"/>
  <c r="I461" i="6"/>
  <c r="L461" i="6" s="1"/>
  <c r="J460" i="6"/>
  <c r="I459" i="6"/>
  <c r="J459" i="6" s="1"/>
  <c r="I458" i="6"/>
  <c r="I457" i="6"/>
  <c r="J456" i="6"/>
  <c r="J455" i="6"/>
  <c r="I454" i="6"/>
  <c r="L454" i="6" s="1"/>
  <c r="I453" i="6"/>
  <c r="L453" i="6" s="1"/>
  <c r="I452" i="6"/>
  <c r="J452" i="6" s="1"/>
  <c r="I451" i="6"/>
  <c r="I450" i="6"/>
  <c r="J450" i="6" s="1"/>
  <c r="J449" i="6"/>
  <c r="J448" i="6"/>
  <c r="I447" i="6"/>
  <c r="J447" i="6" s="1"/>
  <c r="J446" i="6"/>
  <c r="J445" i="6"/>
  <c r="I444" i="6"/>
  <c r="L444" i="6" s="1"/>
  <c r="J443" i="6"/>
  <c r="I442" i="6"/>
  <c r="J441" i="6"/>
  <c r="I440" i="6"/>
  <c r="J440" i="6" s="1"/>
  <c r="I439" i="6"/>
  <c r="L439" i="6" s="1"/>
  <c r="J438" i="6"/>
  <c r="J437" i="6"/>
  <c r="J436" i="6"/>
  <c r="J435" i="6"/>
  <c r="J434" i="6"/>
  <c r="J433" i="6"/>
  <c r="J432" i="6"/>
  <c r="J431" i="6"/>
  <c r="J430" i="6"/>
  <c r="J429" i="6"/>
  <c r="J428" i="6"/>
  <c r="I427" i="6"/>
  <c r="I426" i="6"/>
  <c r="I425" i="6"/>
  <c r="L425" i="6" s="1"/>
  <c r="I424" i="6"/>
  <c r="J424" i="6" s="1"/>
  <c r="I423" i="6"/>
  <c r="I421" i="6"/>
  <c r="J421" i="6" s="1"/>
  <c r="I420" i="6"/>
  <c r="L420" i="6" s="1"/>
  <c r="I409" i="6"/>
  <c r="I408" i="6"/>
  <c r="L408" i="6" s="1"/>
  <c r="I407" i="6"/>
  <c r="L407" i="6" s="1"/>
  <c r="I406" i="6"/>
  <c r="J406" i="6" s="1"/>
  <c r="I402" i="6"/>
  <c r="J402" i="6" s="1"/>
  <c r="I401" i="6"/>
  <c r="I396" i="6"/>
  <c r="L396" i="6" s="1"/>
  <c r="I395" i="6"/>
  <c r="J395" i="6" s="1"/>
  <c r="I394" i="6"/>
  <c r="J394" i="6" s="1"/>
  <c r="I393" i="6"/>
  <c r="L393" i="6" s="1"/>
  <c r="I392" i="6"/>
  <c r="I391" i="6"/>
  <c r="I390" i="6"/>
  <c r="I389" i="6"/>
  <c r="J389" i="6" s="1"/>
  <c r="I388" i="6"/>
  <c r="I387" i="6"/>
  <c r="L387" i="6" s="1"/>
  <c r="I386" i="6"/>
  <c r="I385" i="6"/>
  <c r="L385" i="6" s="1"/>
  <c r="I384" i="6"/>
  <c r="L384" i="6" s="1"/>
  <c r="I383" i="6"/>
  <c r="L383" i="6" s="1"/>
  <c r="I382" i="6"/>
  <c r="J382" i="6" s="1"/>
  <c r="I381" i="6"/>
  <c r="J381" i="6" s="1"/>
  <c r="I380" i="6"/>
  <c r="L380" i="6" s="1"/>
  <c r="I379" i="6"/>
  <c r="L379" i="6" s="1"/>
  <c r="I378" i="6"/>
  <c r="L378" i="6" s="1"/>
  <c r="I377" i="6"/>
  <c r="J377" i="6" s="1"/>
  <c r="I376" i="6"/>
  <c r="I375" i="6"/>
  <c r="I374" i="6"/>
  <c r="J374" i="6" s="1"/>
  <c r="I373" i="6"/>
  <c r="L373" i="6" s="1"/>
  <c r="I372" i="6"/>
  <c r="I371" i="6"/>
  <c r="L371" i="6" s="1"/>
  <c r="I370" i="6"/>
  <c r="I369" i="6"/>
  <c r="I368" i="6"/>
  <c r="J368" i="6" s="1"/>
  <c r="I366" i="6"/>
  <c r="I365" i="6"/>
  <c r="L365" i="6" s="1"/>
  <c r="I364" i="6"/>
  <c r="J364" i="6" s="1"/>
  <c r="I363" i="6"/>
  <c r="J363" i="6" s="1"/>
  <c r="I353" i="6"/>
  <c r="J353" i="6" s="1"/>
  <c r="I352" i="6"/>
  <c r="J352" i="6" s="1"/>
  <c r="I351" i="6"/>
  <c r="J351" i="6" s="1"/>
  <c r="J350" i="6"/>
  <c r="J349" i="6"/>
  <c r="J348" i="6"/>
  <c r="J347" i="6"/>
  <c r="J346" i="6"/>
  <c r="J345" i="6"/>
  <c r="I344" i="6"/>
  <c r="L344" i="6" s="1"/>
  <c r="J334" i="6"/>
  <c r="I333" i="6"/>
  <c r="L333" i="6" s="1"/>
  <c r="I332" i="6"/>
  <c r="J332" i="6" s="1"/>
  <c r="I331" i="6"/>
  <c r="J331" i="6" s="1"/>
  <c r="J330" i="6"/>
  <c r="J329" i="6"/>
  <c r="J328" i="6"/>
  <c r="I327" i="6"/>
  <c r="I326" i="6"/>
  <c r="L326" i="6" s="1"/>
  <c r="I325" i="6"/>
  <c r="I324" i="6"/>
  <c r="J324" i="6" s="1"/>
  <c r="I323" i="6"/>
  <c r="J323" i="6" s="1"/>
  <c r="I322" i="6"/>
  <c r="I321" i="6"/>
  <c r="L321" i="6" s="1"/>
  <c r="I320" i="6"/>
  <c r="I319" i="6"/>
  <c r="L319" i="6" s="1"/>
  <c r="I318" i="6"/>
  <c r="J318" i="6" s="1"/>
  <c r="I317" i="6"/>
  <c r="L317" i="6" s="1"/>
  <c r="I316" i="6"/>
  <c r="I315" i="6"/>
  <c r="J315" i="6" s="1"/>
  <c r="I314" i="6"/>
  <c r="J314" i="6" s="1"/>
  <c r="I313" i="6"/>
  <c r="L313" i="6" s="1"/>
  <c r="I312" i="6"/>
  <c r="L312" i="6" s="1"/>
  <c r="I311" i="6"/>
  <c r="I310" i="6"/>
  <c r="J309" i="6"/>
  <c r="J308" i="6"/>
  <c r="J307" i="6"/>
  <c r="L306" i="6"/>
  <c r="J305" i="6"/>
  <c r="J304" i="6"/>
  <c r="J303" i="6"/>
  <c r="J302" i="6"/>
  <c r="J301" i="6"/>
  <c r="I300" i="6"/>
  <c r="J299" i="6"/>
  <c r="J298" i="6"/>
  <c r="J297" i="6"/>
  <c r="I294" i="6"/>
  <c r="L294" i="6" s="1"/>
  <c r="I293" i="6"/>
  <c r="J293" i="6" s="1"/>
  <c r="I292" i="6"/>
  <c r="I291" i="6"/>
  <c r="I290" i="6"/>
  <c r="L290" i="6" s="1"/>
  <c r="I289" i="6"/>
  <c r="J289" i="6" s="1"/>
  <c r="I288" i="6"/>
  <c r="I287" i="6"/>
  <c r="J287" i="6" s="1"/>
  <c r="I286" i="6"/>
  <c r="L286" i="6" s="1"/>
  <c r="I285" i="6"/>
  <c r="J285" i="6" s="1"/>
  <c r="I284" i="6"/>
  <c r="J284" i="6" s="1"/>
  <c r="I283" i="6"/>
  <c r="I282" i="6"/>
  <c r="I281" i="6"/>
  <c r="L281" i="6" s="1"/>
  <c r="I280" i="6"/>
  <c r="J280" i="6" s="1"/>
  <c r="J279" i="6"/>
  <c r="J278" i="6"/>
  <c r="J277" i="6"/>
  <c r="J276" i="6"/>
  <c r="J275" i="6"/>
  <c r="J274" i="6"/>
  <c r="J273" i="6"/>
  <c r="I272" i="6"/>
  <c r="J272" i="6" s="1"/>
  <c r="I271" i="6"/>
  <c r="J271" i="6" s="1"/>
  <c r="I270" i="6"/>
  <c r="J270" i="6" s="1"/>
  <c r="J269" i="6"/>
  <c r="I268" i="6"/>
  <c r="L268" i="6" s="1"/>
  <c r="I267" i="6"/>
  <c r="L267" i="6" s="1"/>
  <c r="I266" i="6"/>
  <c r="J266" i="6" s="1"/>
  <c r="J265" i="6"/>
  <c r="J264" i="6"/>
  <c r="J263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6" i="6"/>
  <c r="J235" i="6"/>
  <c r="J234" i="6"/>
  <c r="J233" i="6"/>
  <c r="J232" i="6"/>
  <c r="J231" i="6"/>
  <c r="J193" i="6"/>
  <c r="J192" i="6"/>
  <c r="J191" i="6"/>
  <c r="I190" i="6"/>
  <c r="L190" i="6" s="1"/>
  <c r="I189" i="6"/>
  <c r="J189" i="6" s="1"/>
  <c r="I188" i="6"/>
  <c r="I187" i="6"/>
  <c r="J187" i="6" s="1"/>
  <c r="I186" i="6"/>
  <c r="J186" i="6" s="1"/>
  <c r="I185" i="6"/>
  <c r="J185" i="6" s="1"/>
  <c r="I184" i="6"/>
  <c r="L184" i="6" s="1"/>
  <c r="I183" i="6"/>
  <c r="L183" i="6" s="1"/>
  <c r="I182" i="6"/>
  <c r="L182" i="6" s="1"/>
  <c r="I181" i="6"/>
  <c r="I180" i="6"/>
  <c r="I179" i="6"/>
  <c r="J179" i="6" s="1"/>
  <c r="I178" i="6"/>
  <c r="L178" i="6" s="1"/>
  <c r="I177" i="6"/>
  <c r="J177" i="6" s="1"/>
  <c r="I176" i="6"/>
  <c r="L176" i="6" s="1"/>
  <c r="I175" i="6"/>
  <c r="L175" i="6" s="1"/>
  <c r="I174" i="6"/>
  <c r="L174" i="6" s="1"/>
  <c r="I173" i="6"/>
  <c r="L173" i="6" s="1"/>
  <c r="J172" i="6"/>
  <c r="J171" i="6"/>
  <c r="L170" i="6"/>
  <c r="L169" i="6"/>
  <c r="J167" i="6"/>
  <c r="L164" i="6"/>
  <c r="L163" i="6"/>
  <c r="J153" i="6"/>
  <c r="J148" i="6"/>
  <c r="J147" i="6"/>
  <c r="L146" i="6"/>
  <c r="J145" i="6"/>
  <c r="J144" i="6"/>
  <c r="J143" i="6"/>
  <c r="J142" i="6"/>
  <c r="I141" i="6"/>
  <c r="J141" i="6" s="1"/>
  <c r="J140" i="6"/>
  <c r="J139" i="6"/>
  <c r="J138" i="6"/>
  <c r="J137" i="6"/>
  <c r="J123" i="6"/>
  <c r="J122" i="6"/>
  <c r="I121" i="6"/>
  <c r="J121" i="6" s="1"/>
  <c r="I120" i="6"/>
  <c r="I119" i="6"/>
  <c r="J119" i="6" s="1"/>
  <c r="I118" i="6"/>
  <c r="J118" i="6" s="1"/>
  <c r="I117" i="6"/>
  <c r="J117" i="6" s="1"/>
  <c r="I116" i="6"/>
  <c r="I115" i="6"/>
  <c r="L115" i="6" s="1"/>
  <c r="J114" i="6"/>
  <c r="J113" i="6"/>
  <c r="I112" i="6"/>
  <c r="J112" i="6" s="1"/>
  <c r="I111" i="6"/>
  <c r="L111" i="6" s="1"/>
  <c r="J110" i="6"/>
  <c r="J109" i="6"/>
  <c r="J108" i="6"/>
  <c r="J107" i="6"/>
  <c r="J106" i="6"/>
  <c r="I105" i="6"/>
  <c r="L105" i="6" s="1"/>
  <c r="I104" i="6"/>
  <c r="J104" i="6" s="1"/>
  <c r="L102" i="6"/>
  <c r="I101" i="6"/>
  <c r="L101" i="6" s="1"/>
  <c r="I100" i="6"/>
  <c r="J100" i="6" s="1"/>
  <c r="I99" i="6"/>
  <c r="I98" i="6"/>
  <c r="J98" i="6" s="1"/>
  <c r="J97" i="6"/>
  <c r="J96" i="6"/>
  <c r="I95" i="6"/>
  <c r="J95" i="6" s="1"/>
  <c r="I94" i="6"/>
  <c r="L94" i="6" s="1"/>
  <c r="I93" i="6"/>
  <c r="I92" i="6"/>
  <c r="J92" i="6" s="1"/>
  <c r="J91" i="6"/>
  <c r="J90" i="6"/>
  <c r="J89" i="6"/>
  <c r="J88" i="6"/>
  <c r="I87" i="6"/>
  <c r="L87" i="6" s="1"/>
  <c r="J86" i="6"/>
  <c r="J85" i="6"/>
  <c r="J84" i="6"/>
  <c r="J83" i="6"/>
  <c r="J82" i="6"/>
  <c r="J81" i="6"/>
  <c r="J80" i="6"/>
  <c r="J79" i="6"/>
  <c r="J78" i="6"/>
  <c r="I77" i="6"/>
  <c r="J77" i="6" s="1"/>
  <c r="J76" i="6"/>
  <c r="J75" i="6"/>
  <c r="J74" i="6"/>
  <c r="J73" i="6"/>
  <c r="J72" i="6"/>
  <c r="I71" i="6"/>
  <c r="J71" i="6" s="1"/>
  <c r="I70" i="6"/>
  <c r="L70" i="6" s="1"/>
  <c r="I69" i="6"/>
  <c r="L69" i="6" s="1"/>
  <c r="I68" i="6"/>
  <c r="L68" i="6" s="1"/>
  <c r="I67" i="6"/>
  <c r="J66" i="6"/>
  <c r="J65" i="6"/>
  <c r="J64" i="6"/>
  <c r="I63" i="6"/>
  <c r="J63" i="6" s="1"/>
  <c r="I62" i="6"/>
  <c r="L62" i="6" s="1"/>
  <c r="I61" i="6"/>
  <c r="L61" i="6" s="1"/>
  <c r="I60" i="6"/>
  <c r="J60" i="6" s="1"/>
  <c r="J59" i="6"/>
  <c r="I58" i="6"/>
  <c r="L58" i="6" s="1"/>
  <c r="I57" i="6"/>
  <c r="L57" i="6" s="1"/>
  <c r="I56" i="6"/>
  <c r="J55" i="6"/>
  <c r="J54" i="6"/>
  <c r="J53" i="6"/>
  <c r="J52" i="6"/>
  <c r="J51" i="6"/>
  <c r="I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I34" i="6"/>
  <c r="I33" i="6"/>
  <c r="L33" i="6" s="1"/>
  <c r="I32" i="6"/>
  <c r="L32" i="6" s="1"/>
  <c r="I31" i="6"/>
  <c r="L31" i="6" s="1"/>
  <c r="J30" i="6"/>
  <c r="I29" i="6"/>
  <c r="J28" i="6"/>
  <c r="J27" i="6"/>
  <c r="J26" i="6"/>
  <c r="J25" i="6"/>
  <c r="J24" i="6"/>
  <c r="J23" i="6"/>
  <c r="I22" i="6"/>
  <c r="I21" i="6"/>
  <c r="J21" i="6" s="1"/>
  <c r="I20" i="6"/>
  <c r="J20" i="6" s="1"/>
  <c r="I19" i="6"/>
  <c r="L19" i="6" s="1"/>
  <c r="J18" i="6"/>
  <c r="J17" i="6"/>
  <c r="J16" i="6"/>
  <c r="J15" i="6"/>
  <c r="J14" i="6"/>
  <c r="J13" i="6"/>
  <c r="J12" i="6"/>
  <c r="J11" i="6"/>
  <c r="J10" i="6"/>
  <c r="J8" i="6"/>
  <c r="J7" i="6"/>
  <c r="J6" i="6"/>
  <c r="J5" i="6"/>
  <c r="I4" i="6"/>
  <c r="I3" i="6"/>
  <c r="J3" i="6" s="1"/>
  <c r="I2" i="6"/>
  <c r="J2" i="6" s="1"/>
  <c r="L689" i="6" l="1"/>
  <c r="J620" i="6"/>
  <c r="J679" i="6"/>
  <c r="L528" i="6"/>
  <c r="J462" i="6"/>
  <c r="L556" i="6"/>
  <c r="J396" i="6"/>
  <c r="L733" i="6"/>
  <c r="L314" i="6"/>
  <c r="L560" i="6"/>
  <c r="J590" i="6"/>
  <c r="L185" i="6"/>
  <c r="J677" i="6"/>
  <c r="L594" i="6"/>
  <c r="L630" i="6"/>
  <c r="L793" i="6"/>
  <c r="J734" i="6"/>
  <c r="J671" i="6"/>
  <c r="J780" i="6"/>
  <c r="J738" i="6"/>
  <c r="L683" i="6"/>
  <c r="J581" i="6"/>
  <c r="J554" i="6"/>
  <c r="J657" i="6"/>
  <c r="J624" i="6"/>
  <c r="L615" i="6"/>
  <c r="J789" i="6"/>
  <c r="J609" i="6"/>
  <c r="L566" i="6"/>
  <c r="L284" i="6"/>
  <c r="L643" i="6"/>
  <c r="J618" i="6"/>
  <c r="L374" i="6"/>
  <c r="L796" i="6"/>
  <c r="J603" i="6"/>
  <c r="J575" i="6"/>
  <c r="L145" i="6"/>
  <c r="L717" i="6"/>
  <c r="J686" i="6"/>
  <c r="J680" i="6"/>
  <c r="L597" i="6"/>
  <c r="J591" i="6"/>
  <c r="J586" i="6"/>
  <c r="L569" i="6"/>
  <c r="J563" i="6"/>
  <c r="J557" i="6"/>
  <c r="L293" i="6"/>
  <c r="J175" i="6"/>
  <c r="J101" i="6"/>
  <c r="L651" i="6"/>
  <c r="J640" i="6"/>
  <c r="J627" i="6"/>
  <c r="J612" i="6"/>
  <c r="L450" i="6"/>
  <c r="L795" i="6"/>
  <c r="L792" i="6"/>
  <c r="L783" i="6"/>
  <c r="J777" i="6"/>
  <c r="J735" i="6"/>
  <c r="J719" i="6"/>
  <c r="L674" i="6"/>
  <c r="J668" i="6"/>
  <c r="L606" i="6"/>
  <c r="J600" i="6"/>
  <c r="L578" i="6"/>
  <c r="J572" i="6"/>
  <c r="L551" i="6"/>
  <c r="J312" i="6"/>
  <c r="L186" i="6"/>
  <c r="L660" i="6"/>
  <c r="J654" i="6"/>
  <c r="L621" i="6"/>
  <c r="L459" i="6"/>
  <c r="J169" i="6"/>
  <c r="L118" i="6"/>
  <c r="J33" i="6"/>
  <c r="J385" i="6"/>
  <c r="J321" i="6"/>
  <c r="J281" i="6"/>
  <c r="L570" i="6"/>
  <c r="J469" i="6"/>
  <c r="J444" i="6"/>
  <c r="J393" i="6"/>
  <c r="L368" i="6"/>
  <c r="J510" i="6"/>
  <c r="J503" i="6"/>
  <c r="J653" i="6"/>
  <c r="J387" i="6"/>
  <c r="L782" i="6"/>
  <c r="L716" i="6"/>
  <c r="L141" i="6"/>
  <c r="J19" i="6"/>
  <c r="J639" i="6"/>
  <c r="L611" i="6"/>
  <c r="L402" i="6"/>
  <c r="J373" i="6"/>
  <c r="L791" i="6"/>
  <c r="L544" i="6"/>
  <c r="J688" i="6"/>
  <c r="L602" i="6"/>
  <c r="L574" i="6"/>
  <c r="L467" i="6"/>
  <c r="J286" i="6"/>
  <c r="J111" i="6"/>
  <c r="L22" i="6"/>
  <c r="J22" i="6"/>
  <c r="J4" i="6"/>
  <c r="L4" i="6"/>
  <c r="J29" i="6"/>
  <c r="L29" i="6"/>
  <c r="J50" i="6"/>
  <c r="L50" i="6"/>
  <c r="J56" i="6"/>
  <c r="L56" i="6"/>
  <c r="J93" i="6"/>
  <c r="L93" i="6"/>
  <c r="J103" i="6"/>
  <c r="L103" i="6"/>
  <c r="L120" i="6"/>
  <c r="J120" i="6"/>
  <c r="J168" i="6"/>
  <c r="L168" i="6"/>
  <c r="J181" i="6"/>
  <c r="L181" i="6"/>
  <c r="J188" i="6"/>
  <c r="L188" i="6"/>
  <c r="L283" i="6"/>
  <c r="J283" i="6"/>
  <c r="L292" i="6"/>
  <c r="J292" i="6"/>
  <c r="L311" i="6"/>
  <c r="J311" i="6"/>
  <c r="J320" i="6"/>
  <c r="L320" i="6"/>
  <c r="L370" i="6"/>
  <c r="J370" i="6"/>
  <c r="J376" i="6"/>
  <c r="L376" i="6"/>
  <c r="J392" i="6"/>
  <c r="L392" i="6"/>
  <c r="L458" i="6"/>
  <c r="J458" i="6"/>
  <c r="J465" i="6"/>
  <c r="L465" i="6"/>
  <c r="L506" i="6"/>
  <c r="J506" i="6"/>
  <c r="L535" i="6"/>
  <c r="J535" i="6"/>
  <c r="L559" i="6"/>
  <c r="J559" i="6"/>
  <c r="L583" i="6"/>
  <c r="J583" i="6"/>
  <c r="J596" i="6"/>
  <c r="L596" i="6"/>
  <c r="J605" i="6"/>
  <c r="L605" i="6"/>
  <c r="L614" i="6"/>
  <c r="J614" i="6"/>
  <c r="L629" i="6"/>
  <c r="J629" i="6"/>
  <c r="J642" i="6"/>
  <c r="L642" i="6"/>
  <c r="L676" i="6"/>
  <c r="J676" i="6"/>
  <c r="J682" i="6"/>
  <c r="L682" i="6"/>
  <c r="L724" i="6"/>
  <c r="J724" i="6"/>
  <c r="J659" i="6"/>
  <c r="J650" i="6"/>
  <c r="L626" i="6"/>
  <c r="L617" i="6"/>
  <c r="J468" i="6"/>
  <c r="L452" i="6"/>
  <c r="L424" i="6"/>
  <c r="J407" i="6"/>
  <c r="L389" i="6"/>
  <c r="J379" i="6"/>
  <c r="L351" i="6"/>
  <c r="L332" i="6"/>
  <c r="J799" i="6"/>
  <c r="L788" i="6"/>
  <c r="L509" i="6"/>
  <c r="J779" i="6"/>
  <c r="J685" i="6"/>
  <c r="J673" i="6"/>
  <c r="J599" i="6"/>
  <c r="L588" i="6"/>
  <c r="L568" i="6"/>
  <c r="J550" i="6"/>
  <c r="L323" i="6"/>
  <c r="L271" i="6"/>
  <c r="J184" i="6"/>
  <c r="L100" i="6"/>
  <c r="J68" i="6"/>
  <c r="L565" i="6"/>
  <c r="L656" i="6"/>
  <c r="L623" i="6"/>
  <c r="L440" i="6"/>
  <c r="L364" i="6"/>
  <c r="J326" i="6"/>
  <c r="L794" i="6"/>
  <c r="L662" i="6"/>
  <c r="L531" i="6"/>
  <c r="L737" i="6"/>
  <c r="J593" i="6"/>
  <c r="J580" i="6"/>
  <c r="L562" i="6"/>
  <c r="J317" i="6"/>
  <c r="L289" i="6"/>
  <c r="J178" i="6"/>
  <c r="L171" i="6"/>
  <c r="J94" i="6"/>
  <c r="J32" i="6"/>
  <c r="L595" i="6"/>
  <c r="L684" i="6"/>
  <c r="J558" i="6"/>
  <c r="L77" i="6"/>
  <c r="J641" i="6"/>
  <c r="J439" i="6"/>
  <c r="J798" i="6"/>
  <c r="J672" i="6"/>
  <c r="J610" i="6"/>
  <c r="L587" i="6"/>
  <c r="J319" i="6"/>
  <c r="J619" i="6"/>
  <c r="L406" i="6"/>
  <c r="L315" i="6"/>
  <c r="J306" i="6"/>
  <c r="J290" i="6"/>
  <c r="L266" i="6"/>
  <c r="J182" i="6"/>
  <c r="L172" i="6"/>
  <c r="J163" i="6"/>
  <c r="J425" i="6"/>
  <c r="J383" i="6"/>
  <c r="J365" i="6"/>
  <c r="J333" i="6"/>
  <c r="J190" i="6"/>
  <c r="J34" i="6"/>
  <c r="L34" i="6"/>
  <c r="J67" i="6"/>
  <c r="L67" i="6"/>
  <c r="L99" i="6"/>
  <c r="J99" i="6"/>
  <c r="L116" i="6"/>
  <c r="J116" i="6"/>
  <c r="J288" i="6"/>
  <c r="L288" i="6"/>
  <c r="L291" i="6"/>
  <c r="J291" i="6"/>
  <c r="L300" i="6"/>
  <c r="J300" i="6"/>
  <c r="L310" i="6"/>
  <c r="J310" i="6"/>
  <c r="J325" i="6"/>
  <c r="L325" i="6"/>
  <c r="J372" i="6"/>
  <c r="L372" i="6"/>
  <c r="J375" i="6"/>
  <c r="L375" i="6"/>
  <c r="L386" i="6"/>
  <c r="J386" i="6"/>
  <c r="J442" i="6"/>
  <c r="L442" i="6"/>
  <c r="L451" i="6"/>
  <c r="J451" i="6"/>
  <c r="J457" i="6"/>
  <c r="L457" i="6"/>
  <c r="J464" i="6"/>
  <c r="L464" i="6"/>
  <c r="L470" i="6"/>
  <c r="J470" i="6"/>
  <c r="J500" i="6"/>
  <c r="L500" i="6"/>
  <c r="J511" i="6"/>
  <c r="L511" i="6"/>
  <c r="J564" i="6"/>
  <c r="L564" i="6"/>
  <c r="J573" i="6"/>
  <c r="L573" i="6"/>
  <c r="L582" i="6"/>
  <c r="J582" i="6"/>
  <c r="J589" i="6"/>
  <c r="L589" i="6"/>
  <c r="J607" i="6"/>
  <c r="L607" i="6"/>
  <c r="J616" i="6"/>
  <c r="L616" i="6"/>
  <c r="J631" i="6"/>
  <c r="L631" i="6"/>
  <c r="J687" i="6"/>
  <c r="L687" i="6"/>
  <c r="J732" i="6"/>
  <c r="L732" i="6"/>
  <c r="J781" i="6"/>
  <c r="L781" i="6"/>
  <c r="J790" i="6"/>
  <c r="L508" i="6"/>
  <c r="L718" i="6"/>
  <c r="J681" i="6"/>
  <c r="L604" i="6"/>
  <c r="J592" i="6"/>
  <c r="L579" i="6"/>
  <c r="J567" i="6"/>
  <c r="L552" i="6"/>
  <c r="J313" i="6"/>
  <c r="J294" i="6"/>
  <c r="L658" i="6"/>
  <c r="J628" i="6"/>
  <c r="J613" i="6"/>
  <c r="J461" i="6"/>
  <c r="L395" i="6"/>
  <c r="J180" i="6"/>
  <c r="L180" i="6"/>
  <c r="L282" i="6"/>
  <c r="J282" i="6"/>
  <c r="J316" i="6"/>
  <c r="L316" i="6"/>
  <c r="J322" i="6"/>
  <c r="L322" i="6"/>
  <c r="L401" i="6"/>
  <c r="J401" i="6"/>
  <c r="J426" i="6"/>
  <c r="L426" i="6"/>
  <c r="J534" i="6"/>
  <c r="L534" i="6"/>
  <c r="J555" i="6"/>
  <c r="L555" i="6"/>
  <c r="J598" i="6"/>
  <c r="L598" i="6"/>
  <c r="J625" i="6"/>
  <c r="L625" i="6"/>
  <c r="J649" i="6"/>
  <c r="L649" i="6"/>
  <c r="J669" i="6"/>
  <c r="L669" i="6"/>
  <c r="J678" i="6"/>
  <c r="L678" i="6"/>
  <c r="J736" i="6"/>
  <c r="L736" i="6"/>
  <c r="L661" i="6"/>
  <c r="J505" i="6"/>
  <c r="L778" i="6"/>
  <c r="J690" i="6"/>
  <c r="L675" i="6"/>
  <c r="J601" i="6"/>
  <c r="J576" i="6"/>
  <c r="L561" i="6"/>
  <c r="J549" i="6"/>
  <c r="L285" i="6"/>
  <c r="J652" i="6"/>
  <c r="L622" i="6"/>
  <c r="J454" i="6"/>
  <c r="L381" i="6"/>
  <c r="L331" i="6"/>
  <c r="J384" i="6"/>
  <c r="L670" i="6"/>
  <c r="J608" i="6"/>
  <c r="L577" i="6"/>
  <c r="J571" i="6"/>
  <c r="L280" i="6"/>
  <c r="J268" i="6"/>
  <c r="L177" i="6"/>
  <c r="J174" i="6"/>
  <c r="L147" i="6"/>
  <c r="L117" i="6"/>
  <c r="J105" i="6"/>
  <c r="L71" i="6"/>
  <c r="J62" i="6"/>
  <c r="L366" i="6"/>
  <c r="J366" i="6"/>
  <c r="L369" i="6"/>
  <c r="J369" i="6"/>
  <c r="L388" i="6"/>
  <c r="J388" i="6"/>
  <c r="L296" i="6"/>
  <c r="L553" i="6"/>
  <c r="L270" i="6"/>
  <c r="J173" i="6"/>
  <c r="J146" i="6"/>
  <c r="L104" i="6"/>
  <c r="L92" i="6"/>
  <c r="J61" i="6"/>
  <c r="J115" i="6"/>
  <c r="L95" i="6"/>
  <c r="L60" i="6"/>
  <c r="J267" i="6"/>
  <c r="J176" i="6"/>
  <c r="J170" i="6"/>
  <c r="L119" i="6"/>
  <c r="J102" i="6"/>
  <c r="J70" i="6"/>
  <c r="J58" i="6"/>
  <c r="L21" i="6"/>
  <c r="L3" i="6"/>
  <c r="J502" i="6"/>
  <c r="L382" i="6"/>
  <c r="J390" i="6"/>
  <c r="L390" i="6"/>
  <c r="L287" i="6"/>
  <c r="L272" i="6"/>
  <c r="L189" i="6"/>
  <c r="L179" i="6"/>
  <c r="L148" i="6"/>
  <c r="L121" i="6"/>
  <c r="L112" i="6"/>
  <c r="L98" i="6"/>
  <c r="J69" i="6"/>
  <c r="L20" i="6"/>
  <c r="J466" i="6"/>
  <c r="L447" i="6"/>
  <c r="J408" i="6"/>
  <c r="L394" i="6"/>
  <c r="J380" i="6"/>
  <c r="J344" i="6"/>
  <c r="L324" i="6"/>
  <c r="L507" i="6"/>
  <c r="L499" i="6"/>
  <c r="L327" i="6"/>
  <c r="J327" i="6"/>
  <c r="J501" i="6"/>
  <c r="L501" i="6"/>
  <c r="L318" i="6"/>
  <c r="L63" i="6"/>
  <c r="J57" i="6"/>
  <c r="L2" i="6"/>
  <c r="L463" i="6"/>
  <c r="J453" i="6"/>
  <c r="J420" i="6"/>
  <c r="L377" i="6"/>
  <c r="J371" i="6"/>
  <c r="L352" i="6"/>
  <c r="J504" i="6"/>
  <c r="J664" i="6"/>
  <c r="L632" i="6"/>
  <c r="J295" i="6"/>
  <c r="J405" i="6"/>
  <c r="L187" i="6"/>
  <c r="J183" i="6"/>
  <c r="L167" i="6"/>
  <c r="J164" i="6"/>
  <c r="J87" i="6"/>
  <c r="J31" i="6"/>
  <c r="J378" i="6"/>
  <c r="L363" i="6"/>
  <c r="L353" i="6"/>
  <c r="J391" i="6"/>
  <c r="L391" i="6"/>
  <c r="J409" i="6"/>
  <c r="L409" i="6"/>
  <c r="J423" i="6"/>
  <c r="L423" i="6"/>
  <c r="J427" i="6"/>
  <c r="L427" i="6"/>
  <c r="J533" i="6"/>
  <c r="J400" i="6"/>
  <c r="L655" i="6"/>
  <c r="L421" i="6"/>
  <c r="L807" i="6" l="1"/>
</calcChain>
</file>

<file path=xl/sharedStrings.xml><?xml version="1.0" encoding="utf-8"?>
<sst xmlns="http://schemas.openxmlformats.org/spreadsheetml/2006/main" count="2228" uniqueCount="1431">
  <si>
    <t>Артикул</t>
  </si>
  <si>
    <t>кратность</t>
  </si>
  <si>
    <t>V18_09012</t>
  </si>
  <si>
    <t>Наименование</t>
  </si>
  <si>
    <t>упаковка</t>
  </si>
  <si>
    <t>V25_09029</t>
  </si>
  <si>
    <t>V10_08985</t>
  </si>
  <si>
    <t>U18_09333</t>
  </si>
  <si>
    <t>Ручка для ролика 18см d 8мм</t>
  </si>
  <si>
    <t>U25_09340</t>
  </si>
  <si>
    <t>Ручка для ролика 25см d 8мм</t>
  </si>
  <si>
    <t>U5_09302</t>
  </si>
  <si>
    <t>Ручка для ролика 5 см d 6мм</t>
  </si>
  <si>
    <t>BF18_09081</t>
  </si>
  <si>
    <t>BF25_09098</t>
  </si>
  <si>
    <t>BW18_09180</t>
  </si>
  <si>
    <t>BW25_09197</t>
  </si>
  <si>
    <t>D18_09036</t>
  </si>
  <si>
    <t>D25_09043</t>
  </si>
  <si>
    <t>D18ZU_12463</t>
  </si>
  <si>
    <t>D25ZU_12487</t>
  </si>
  <si>
    <t>MF18_C_09159</t>
  </si>
  <si>
    <t>MF10ZU_10_16065</t>
  </si>
  <si>
    <t>F18_C_09104</t>
  </si>
  <si>
    <t>N18_24015</t>
  </si>
  <si>
    <t>N25_24039</t>
  </si>
  <si>
    <t>Blue Dolphin</t>
  </si>
  <si>
    <t>Цена BYN, без НДС</t>
  </si>
  <si>
    <t>Цена BYN, с НДС</t>
  </si>
  <si>
    <t>Торговая Марка</t>
  </si>
  <si>
    <t>Скидка</t>
  </si>
  <si>
    <t>цена со скидкой без НДС</t>
  </si>
  <si>
    <t>сумма по заказу c НДС</t>
  </si>
  <si>
    <t>ЗАКАЗ</t>
  </si>
  <si>
    <t>Терка шлифовальная 225 mm</t>
  </si>
  <si>
    <t>Кисть радиаторная 25 mm</t>
  </si>
  <si>
    <t>Кисть радиаторная 36 mm</t>
  </si>
  <si>
    <t>Кисть радиаторная 50 mm</t>
  </si>
  <si>
    <t>Кисть радиаторная 63 mm</t>
  </si>
  <si>
    <t>Миксер для растворов 100 x 600 x 8 mm</t>
  </si>
  <si>
    <t>Ролик структурный горох 180 x 28 mm d 6mm</t>
  </si>
  <si>
    <t>Ролик структурный горох 250 x 28 mm d 6mm</t>
  </si>
  <si>
    <t>Кисть английская  25 mm</t>
  </si>
  <si>
    <t>Кисть английская  36 mm</t>
  </si>
  <si>
    <t>Кисть английская 50 mm</t>
  </si>
  <si>
    <t>Кисть английская 63 mm</t>
  </si>
  <si>
    <t>Кисть английская 76 mm</t>
  </si>
  <si>
    <t>Кисть английская 90 mm</t>
  </si>
  <si>
    <t>Кисть итальянская 100 x 15 mm</t>
  </si>
  <si>
    <t>Кисть итальянская 20 x 15 mm</t>
  </si>
  <si>
    <t>Кисть итальянская  30 x 15 mm</t>
  </si>
  <si>
    <t>Кисть итальянская  40 x 15 mm</t>
  </si>
  <si>
    <t>Кисть итальянская  50 x 15 mm</t>
  </si>
  <si>
    <t>Кисть итальянская  60 x 15 mm</t>
  </si>
  <si>
    <t>Кисть итальянская  70 x 15 mm</t>
  </si>
  <si>
    <t>Кисть итальянская 80 x 15 mm</t>
  </si>
  <si>
    <t>Ручка для ролика 110 mm d 6mm</t>
  </si>
  <si>
    <t>Ручка для ролика 150 mm d 6mm</t>
  </si>
  <si>
    <t>Ручка для ролика 180 mm d 8mm</t>
  </si>
  <si>
    <t>Ручка для ролика 250 mm d 8mm</t>
  </si>
  <si>
    <t>Кисть круглая 45 mm</t>
  </si>
  <si>
    <t>Кисть круглая 50 mm</t>
  </si>
  <si>
    <t>Кисть круглая 55 mm</t>
  </si>
  <si>
    <t>Кисть круглая 60 mm</t>
  </si>
  <si>
    <t>Кисть круглая 70 mm</t>
  </si>
  <si>
    <t>Шпатель резиновый 200 mm</t>
  </si>
  <si>
    <t>Шпатель резиновый 250 mm</t>
  </si>
  <si>
    <t>Сетка шлифовальная P100</t>
  </si>
  <si>
    <t>Сетка шлифовальная P120</t>
  </si>
  <si>
    <t>Сетка шлифовальная P150</t>
  </si>
  <si>
    <t>Сетка шлифовальная P180</t>
  </si>
  <si>
    <t>Сетка шлифовальная P220</t>
  </si>
  <si>
    <t>Сетка шлифовальная P60</t>
  </si>
  <si>
    <t>Сетка шлифовальная P80</t>
  </si>
  <si>
    <t>Шпатель нержавеющий 100 mm</t>
  </si>
  <si>
    <t>Шпатель нержавеющий 150 mm  6x6</t>
  </si>
  <si>
    <t>Шпатель нержавеющий 150 mm  8x8</t>
  </si>
  <si>
    <t>Шпатель нержавеющий 150 mm</t>
  </si>
  <si>
    <t>Шпатель нержавеющий 200 mm</t>
  </si>
  <si>
    <t>Шпатель нержавеющий 250 mm 10x10</t>
  </si>
  <si>
    <t>Шпатель нержавеющий 250 mm  6x6</t>
  </si>
  <si>
    <t>Шпатель нержавеющий 250 mm  8x8</t>
  </si>
  <si>
    <t>Шпатель нержавеющий 250 mm</t>
  </si>
  <si>
    <t>Шпатель нержавеющий 300 mm</t>
  </si>
  <si>
    <t>Шпатель нержавеющий 350 mm</t>
  </si>
  <si>
    <t>Шпатель нержавеющий 450 mm</t>
  </si>
  <si>
    <t>Шпатель нержавеющий 60 mm</t>
  </si>
  <si>
    <t>Шпатель нержавеющий 600 mm</t>
  </si>
  <si>
    <t>Гладилка нержавеющая с пластмассовой ручкой 270 mm 10x10</t>
  </si>
  <si>
    <t>Гладилка нержавеющая с пластмассовой ручкой 270 mm  6x6</t>
  </si>
  <si>
    <t>Гладилка нержавеющая с пластмассовой ручкой 270 mm  8x8</t>
  </si>
  <si>
    <t>Гладилка нержавеющая для венецианки с деревянной ручкой 240 mm</t>
  </si>
  <si>
    <t>Гладилка нержавеющая с деревянной ручкой 480 mm</t>
  </si>
  <si>
    <t>Гладилка нержавеющая с деревянной ручкой 600 mm</t>
  </si>
  <si>
    <t>Терка пенопластовая 140 x 260 mm</t>
  </si>
  <si>
    <t>Терка пенопластовая 140 x 500 mm</t>
  </si>
  <si>
    <t>Терка пенопластовая 140 x 700 mm</t>
  </si>
  <si>
    <t>Терка пенопластовая 170 x 320 mm</t>
  </si>
  <si>
    <t>Крестики для плитки 1 mm (150 шт.)</t>
  </si>
  <si>
    <t>Крестики для плитки  1,5 mm (150 шт.)</t>
  </si>
  <si>
    <t>Крестики для плитки 2 mm (125 шт.)</t>
  </si>
  <si>
    <t>Крестики для плитки 2,5 mm (100 шт.)</t>
  </si>
  <si>
    <t>Крестики для плитки 3 mm (100 шт.)</t>
  </si>
  <si>
    <t>Крестики для плитки  4 mm (75 шт.)</t>
  </si>
  <si>
    <t>Клинья для плитки 4 x 4 x 21 mm (100 шт.)</t>
  </si>
  <si>
    <t>Валик прижимной для обоев 240 x 8 mm d 8mm</t>
  </si>
  <si>
    <t>Валик прижимной для обоев  45 x 6 mm d 6mm</t>
  </si>
  <si>
    <t>MAAN</t>
  </si>
  <si>
    <t>Клинья для плитки 11 x 11 x 30 mm (40шт.)</t>
  </si>
  <si>
    <t>Заклепки алюминиевые 4.0 мм x 8 мм, 50 шт.</t>
  </si>
  <si>
    <t>Заклепки алюминиевые 4.0 мм x 10 мм, 50 шт.</t>
  </si>
  <si>
    <t>Заклепки алюминиевые 4.0 мм x 12,5 мм, 50 шт.</t>
  </si>
  <si>
    <t>Заклепки алюминиевые 4.8 мм x 8 мм, 50 шт.</t>
  </si>
  <si>
    <t>Заклепки алюминиевые 4.8 мм x 10 мм, 50 шт.</t>
  </si>
  <si>
    <t>Заклепки алюминиевые 4.8 мм x 12,5 мм, 50 шт.</t>
  </si>
  <si>
    <t>34D512</t>
  </si>
  <si>
    <t>32D113</t>
  </si>
  <si>
    <t>32D114</t>
  </si>
  <si>
    <t>32D115</t>
  </si>
  <si>
    <t>32D116</t>
  </si>
  <si>
    <t>32D120</t>
  </si>
  <si>
    <t>39D643</t>
  </si>
  <si>
    <t>39D650</t>
  </si>
  <si>
    <t>39D653</t>
  </si>
  <si>
    <t>39D655</t>
  </si>
  <si>
    <t>39D656</t>
  </si>
  <si>
    <t>20B640</t>
  </si>
  <si>
    <t>Ручка для валиков 18 см</t>
  </si>
  <si>
    <t>20B641</t>
  </si>
  <si>
    <t>Ручка для валиков 25 см</t>
  </si>
  <si>
    <t>Top Tools</t>
  </si>
  <si>
    <t>TOPEX</t>
  </si>
  <si>
    <t>в ОАО"БНБ-Банк"</t>
  </si>
  <si>
    <t>ЦБУ №4</t>
  </si>
  <si>
    <t>г. Минск, пр.Независимости,87А</t>
  </si>
  <si>
    <t>БИК SWIFT BLNBBY2X</t>
  </si>
  <si>
    <t>УНП 100513485</t>
  </si>
  <si>
    <t>тел. 8-029-144-12-12</t>
  </si>
  <si>
    <t>цена со скидкой с НДС</t>
  </si>
  <si>
    <t>Перчатки х/б 10 кл 5-нитка с ПВХ "черные" 116 текс</t>
  </si>
  <si>
    <t>Перчатки х/б c двойным латекс. покрытием 13 кл</t>
  </si>
  <si>
    <t>Перчатки х/б c одним латекс. покрытием 13 кл</t>
  </si>
  <si>
    <t>Перчатки черные из полиэстра с черным нитриловым покрытием, р.9, TR-517B</t>
  </si>
  <si>
    <t>TR-517B</t>
  </si>
  <si>
    <t>РФ</t>
  </si>
  <si>
    <t>Китай</t>
  </si>
  <si>
    <t>Ролик SYNTEX PLUS 180мм ворс 18мм  d 8mm фасадный</t>
  </si>
  <si>
    <t>Ролик SYNTEX PLUS 230мм ворс 18мм d8mm фасадный</t>
  </si>
  <si>
    <t>Ролик GIRPAINT PRO 250мм ворс 11мм d8mm (для водоэмульсионных красок)</t>
  </si>
  <si>
    <t>Ролик GIRPAINT PRO 200мм ворс 11мм d8mm (для водоэмульсионных красок)</t>
  </si>
  <si>
    <t>Ролик FASADA 18 cm для фасадных красок</t>
  </si>
  <si>
    <t>Ролик Велюр 18 см (термофузия) для гладких поверхностей</t>
  </si>
  <si>
    <t>Ролик Велюр 25 см (термофузия) для гладких поверхностей</t>
  </si>
  <si>
    <t>Ролик Велюр 10 см (термофузия) для гладких поверхностей</t>
  </si>
  <si>
    <t xml:space="preserve">Ролик FOAM 180 x 28 mm d 6mm для масляных красок </t>
  </si>
  <si>
    <t xml:space="preserve">Ролик FOAM 250 x 28 mm d 6mm для масляных красок </t>
  </si>
  <si>
    <t>Ролик BLAUFADEN 18 cm (термофузия) для водоэмульсионных красок</t>
  </si>
  <si>
    <t>Ролик BLAUFADEN 25 cm (термофузия) для водоэмульсионных красок</t>
  </si>
  <si>
    <t>Ролик BLUEWHITE 18cm (термофузия) износостойкий, для латексных красок</t>
  </si>
  <si>
    <t>Валик с ручкой DOLPHIN 18cm для водоэмульсионных красок</t>
  </si>
  <si>
    <t>Валик с ручкой DOLPHIN 25cm для водоэмульсионных красок</t>
  </si>
  <si>
    <t>Ролик MICROFIBRA 18cm для лаков и водоэмульсионных красок</t>
  </si>
  <si>
    <t>Ролик MICROFIBRA 25cm для лаков и водоэмульсионных красок</t>
  </si>
  <si>
    <t>Ролик MICROFIBRA 10cm для лаков и водоэмульсионных красок</t>
  </si>
  <si>
    <t>Валик с ручкой MICROFIBRA 10cm для лаков и водоэмульсионных красок</t>
  </si>
  <si>
    <t>Ролик NYLON 18 cm стойкий к растворителям</t>
  </si>
  <si>
    <t>Ролик NYLON 25 cm стойкий к растворителям</t>
  </si>
  <si>
    <t>Ролик BLUEWHITE 25cm (термофузия) износостойкий, для латексных красок</t>
  </si>
  <si>
    <t>Ванночка малярная 320 x 350 mm под валик 25 см</t>
  </si>
  <si>
    <t>Ванночка малярная 255 x 330 mm валик 18 см</t>
  </si>
  <si>
    <t xml:space="preserve">Система выравнивания плитки TLS клин (100 шт)  </t>
  </si>
  <si>
    <t>TLS (РФ)</t>
  </si>
  <si>
    <t xml:space="preserve">Щипцы TLS для укладки плитки </t>
  </si>
  <si>
    <t>3563</t>
  </si>
  <si>
    <t>3564</t>
  </si>
  <si>
    <t>Ролик VELUR 180x4мм d8мм</t>
  </si>
  <si>
    <t>Ролик VELUR 250x4мм d8мм</t>
  </si>
  <si>
    <t>VOREL</t>
  </si>
  <si>
    <t>03900</t>
  </si>
  <si>
    <t>Резак по плитке "Балеринка" 20-90мм</t>
  </si>
  <si>
    <t>06985</t>
  </si>
  <si>
    <t>Щетка-крацовка ПЛОСКАЯ со стержнем 75мм</t>
  </si>
  <si>
    <t>06986</t>
  </si>
  <si>
    <t>Щетка-крацовка ПЛОСКАЯ со стержнем 100мм</t>
  </si>
  <si>
    <t>06989</t>
  </si>
  <si>
    <t>Набор шеток-крацовок со стержнем 3шт.</t>
  </si>
  <si>
    <t>06990</t>
  </si>
  <si>
    <t>Набор шеток-крацовок плоских 5шт.</t>
  </si>
  <si>
    <t>08312</t>
  </si>
  <si>
    <t>Шлиф. диск 125мм c липучкой и хвост.</t>
  </si>
  <si>
    <t>08315</t>
  </si>
  <si>
    <t>Нас. пласт. жесткая/круг/липучка 125мм</t>
  </si>
  <si>
    <t>08316</t>
  </si>
  <si>
    <t>Нас. шлиф.125 мм. гайка М14/лип./переход</t>
  </si>
  <si>
    <t>08318</t>
  </si>
  <si>
    <t>Нас. шлиф. под круг на липучке 125мм</t>
  </si>
  <si>
    <t>08781</t>
  </si>
  <si>
    <t>Диск алмаз. отрезной (Сегмент) HS 125мм</t>
  </si>
  <si>
    <t>08783</t>
  </si>
  <si>
    <t>Диск алмаз. отрезной (Сегмент) HS 230мм</t>
  </si>
  <si>
    <t>08786</t>
  </si>
  <si>
    <t>Диск алмаз. отрезной (Сплошной) EN 125мм</t>
  </si>
  <si>
    <t>08791</t>
  </si>
  <si>
    <t>Диск алмазный отрезной (Турбо) EN 125мм</t>
  </si>
  <si>
    <t>08793</t>
  </si>
  <si>
    <t>Диск алмазный отрезной (Турбо) EN 230мм</t>
  </si>
  <si>
    <t>SHTOR</t>
  </si>
  <si>
    <t>09650</t>
  </si>
  <si>
    <t>Кисть-макловица PET 170х70мм</t>
  </si>
  <si>
    <t>17470</t>
  </si>
  <si>
    <t>Полипропилен. шнур каменщика 1,7мм 50м</t>
  </si>
  <si>
    <t>17471</t>
  </si>
  <si>
    <t>Полипропилен. шнур каменщика 1,7мм 100м</t>
  </si>
  <si>
    <t>Сверло по металлу ступенчатое 4-12мм</t>
  </si>
  <si>
    <t>Сверло по металлу ступенчатое 4-20мм</t>
  </si>
  <si>
    <t>Сверло по металлу ступенчатое 4-32мм</t>
  </si>
  <si>
    <t>23312</t>
  </si>
  <si>
    <t>23313</t>
  </si>
  <si>
    <t>23315</t>
  </si>
  <si>
    <t>23590</t>
  </si>
  <si>
    <t>Зубило пиковое SDS-plus 14х250мм</t>
  </si>
  <si>
    <t>23670</t>
  </si>
  <si>
    <t>Бур по бетону "SDS+" 8,0x110мм</t>
  </si>
  <si>
    <t>23694</t>
  </si>
  <si>
    <t>Бур по бетону "SDS+" 8,0x600мм</t>
  </si>
  <si>
    <t>23724</t>
  </si>
  <si>
    <t>Бур по бетону "SDS+" 10,0x600мм</t>
  </si>
  <si>
    <t>23730</t>
  </si>
  <si>
    <t>Бур по бетону "SDS+" 12,0x160мм</t>
  </si>
  <si>
    <t>23750</t>
  </si>
  <si>
    <t>Бур по бетону "SDS+" 12,0x266мм</t>
  </si>
  <si>
    <t>23752</t>
  </si>
  <si>
    <t>Бур по бетону "SDS+" 12,0x600мм</t>
  </si>
  <si>
    <t>26150</t>
  </si>
  <si>
    <t>Брусок точильный 150мм</t>
  </si>
  <si>
    <t>26210</t>
  </si>
  <si>
    <t>Брусок точильный "лодочка" 225мм</t>
  </si>
  <si>
    <t>37100</t>
  </si>
  <si>
    <t>Струбцина "ПРОФИ" TUV/GS 100x50мм</t>
  </si>
  <si>
    <t>37101</t>
  </si>
  <si>
    <t>Струбцина "ПРОФИ" TUV/GS 150x50мм</t>
  </si>
  <si>
    <t>37102</t>
  </si>
  <si>
    <t>Струбцина "ПРОФИ" TUV/GS 200x50мм</t>
  </si>
  <si>
    <t>37103</t>
  </si>
  <si>
    <t>Струбцина "ПРОФИ" TUV/GS 250x50мм</t>
  </si>
  <si>
    <t>37106</t>
  </si>
  <si>
    <t>Струбцина "ПРОФИ" TUV/GS 200x80мм</t>
  </si>
  <si>
    <t>37107</t>
  </si>
  <si>
    <t>Струбцина "ПРОФИ" TUV/GS 250x80мм</t>
  </si>
  <si>
    <t>37108</t>
  </si>
  <si>
    <t>Струбцина "ПРОФИ" TUV/GS 300x80мм</t>
  </si>
  <si>
    <t>37109</t>
  </si>
  <si>
    <t>Струбцина "ПРОФИ" TUV/GS 500x80мм</t>
  </si>
  <si>
    <t>37110</t>
  </si>
  <si>
    <t>Струбцина "ПРОФИ" TUV/GS 300x120мм</t>
  </si>
  <si>
    <t>38750</t>
  </si>
  <si>
    <t>Струбцина угловая 75мм</t>
  </si>
  <si>
    <t>73412</t>
  </si>
  <si>
    <t>73413</t>
  </si>
  <si>
    <t>Газовая горелка пьезо</t>
  </si>
  <si>
    <t>Газовая горелка пьезо c регулировкой</t>
  </si>
  <si>
    <t>73881</t>
  </si>
  <si>
    <t>Хомуты-стяжки пласт.75х2,4мм 100шт-белые</t>
  </si>
  <si>
    <t>73882</t>
  </si>
  <si>
    <t>Хомуты-стяжки пласт.90х2,5мм 100шт-белые</t>
  </si>
  <si>
    <t>73883</t>
  </si>
  <si>
    <t>Хомуты-стяжки пласт.150х2,4мм100шт-белые</t>
  </si>
  <si>
    <t>73884</t>
  </si>
  <si>
    <t>Хомуты-стяжки пласт.190х2,4мм100шт-белые</t>
  </si>
  <si>
    <t>73885</t>
  </si>
  <si>
    <t>Хомуты-стяжки пласт.290х3,6мм100шт-белые</t>
  </si>
  <si>
    <t>73886</t>
  </si>
  <si>
    <t>Хомуты-стяжки пласт.360х4,8мм100шт-белые</t>
  </si>
  <si>
    <t>YATO</t>
  </si>
  <si>
    <t>YT-3236</t>
  </si>
  <si>
    <t>Сверло перьевое по дереву 6х152 мм</t>
  </si>
  <si>
    <t>YT-3238</t>
  </si>
  <si>
    <t>Сверло перьевое по дереву 10х152 мм</t>
  </si>
  <si>
    <t>YT-3249</t>
  </si>
  <si>
    <t>Сверло перьевое по дереву 28х152 мм</t>
  </si>
  <si>
    <t>YT-4204</t>
  </si>
  <si>
    <t>Бур по бетону X-TIP SDS+ 8х110мм</t>
  </si>
  <si>
    <t>YT-4205</t>
  </si>
  <si>
    <t>Бур по бетону X-TIP SDS+ 8х160мм</t>
  </si>
  <si>
    <t>YT-4207</t>
  </si>
  <si>
    <t>Бур по бетону X-TIP SDS+ 8х460мм</t>
  </si>
  <si>
    <t>YT-4218</t>
  </si>
  <si>
    <t>Бур по бетону X-TIP SDS+ 14х260мм</t>
  </si>
  <si>
    <t>YT-4219</t>
  </si>
  <si>
    <t>Бур по бетону X-TIP SDS+ 14х460мм</t>
  </si>
  <si>
    <t>YT-4363</t>
  </si>
  <si>
    <t>YT-4364</t>
  </si>
  <si>
    <t>YT-4750</t>
  </si>
  <si>
    <t>Щетка-крацовка латунированная сталь 75мм</t>
  </si>
  <si>
    <t>YT-4751</t>
  </si>
  <si>
    <t>Щетка-крацовка сталь 75мм</t>
  </si>
  <si>
    <t>YT-4757</t>
  </si>
  <si>
    <t>Щетка-крацовка торц. 100мм со стержнем</t>
  </si>
  <si>
    <t>YT-4758</t>
  </si>
  <si>
    <t>Щетка диск. стальная пров.100мм/стержнем</t>
  </si>
  <si>
    <t>YT-4761</t>
  </si>
  <si>
    <t>Щетка-крацовка диск. с гайкой М14-100мм</t>
  </si>
  <si>
    <t>YT-4766</t>
  </si>
  <si>
    <t>Щетка-крац. "ЧАШКА" с гайкой М14-100мм</t>
  </si>
  <si>
    <t>YT-59982</t>
  </si>
  <si>
    <t>YT-6003</t>
  </si>
  <si>
    <t>YT-6005</t>
  </si>
  <si>
    <t>YT-6013</t>
  </si>
  <si>
    <t>YT-6015</t>
  </si>
  <si>
    <t>YT-6023</t>
  </si>
  <si>
    <t>Отрезной алм. диск TURBO универ. 125мм</t>
  </si>
  <si>
    <t>YT-6025</t>
  </si>
  <si>
    <t>Отрезной алм. диск TURBO универ. 230мм</t>
  </si>
  <si>
    <t>Отрезной алм. диск для сухой резки 125мм (сегмент)</t>
  </si>
  <si>
    <t>Отрезной алм. диск для сухой резки 230мм (сегмент)</t>
  </si>
  <si>
    <t>Отрезной алм. диск мокрая резка 125мм (сплошной)</t>
  </si>
  <si>
    <t>Отрезной алм. диск мокрая резка 230мм (сплошной)</t>
  </si>
  <si>
    <t>YT-64270</t>
  </si>
  <si>
    <t>Струбцина пружинная 100мм</t>
  </si>
  <si>
    <t>YT-64271</t>
  </si>
  <si>
    <t>Струбцина пружинная 150мм</t>
  </si>
  <si>
    <t>YT-64272</t>
  </si>
  <si>
    <t>Струбцина пружинная 200мм</t>
  </si>
  <si>
    <t>YT-7110</t>
  </si>
  <si>
    <t>YT-7111</t>
  </si>
  <si>
    <t>YT-77872</t>
  </si>
  <si>
    <t>Бита 1/4"X25мм PH2 2шт</t>
  </si>
  <si>
    <t>YT-77873</t>
  </si>
  <si>
    <t>Бита 1/4"X25мм PH3 2шт</t>
  </si>
  <si>
    <t>YT-77876</t>
  </si>
  <si>
    <t>Бита 1/4"X50мм PH2 2шт</t>
  </si>
  <si>
    <t>YT-77877</t>
  </si>
  <si>
    <t>Бита 1/4"X50мм PH3 2шт</t>
  </si>
  <si>
    <t>YT-77878</t>
  </si>
  <si>
    <t>Бита 1/4"X25мм PH1, PH2, PH3 3шт</t>
  </si>
  <si>
    <t>YT-77881</t>
  </si>
  <si>
    <t>Бита 1/4"X25мм PZ2 2шт</t>
  </si>
  <si>
    <t>YT-77882</t>
  </si>
  <si>
    <t>Бита 1/4"X25мм PZ3 2шт</t>
  </si>
  <si>
    <t>YT-7807</t>
  </si>
  <si>
    <t>YT-7808</t>
  </si>
  <si>
    <t>YT-7810</t>
  </si>
  <si>
    <t>YT-7811</t>
  </si>
  <si>
    <t>YT-8165</t>
  </si>
  <si>
    <t>Изолента ПВХ 19ммх20м черная</t>
  </si>
  <si>
    <t>Валик с ручкой GIRPAINT PRO 200мм ворс 11мм d8mm (для водоэмульсионных красок)</t>
  </si>
  <si>
    <t>Валик с ручкой GIRPAINT PRO 250мм ворс 11мм d8mm (для водоэмульсионных красок)</t>
  </si>
  <si>
    <t>Валик с ручкой SYNTEX PRO 200мм ворс 11мм d8mm для грунтовок и водоэмульсионных красок</t>
  </si>
  <si>
    <t>Валик с ручкой SYNTEX PRO 250мм ворс 11мм d8mm для грунтовок и водоэмульсионных красок</t>
  </si>
  <si>
    <t>Валик с ручкой SYNTEX PLUS 180мм ворс 18мм  d 8mm фасадный</t>
  </si>
  <si>
    <t>Валик с ручкой VELUR 180мм ворс 4мм d8mm для гладких поверхностей</t>
  </si>
  <si>
    <t>Валик с ручкой VELUR 250мм ворс 4мм d8mm для гладких поверхностей</t>
  </si>
  <si>
    <t xml:space="preserve">Валик с ручкой FOAM 150 x 28мм d6мм для масляных красок </t>
  </si>
  <si>
    <t xml:space="preserve">Валик с ручкой FOAM 180 x 28 mm d 6mm для масляных красок </t>
  </si>
  <si>
    <t xml:space="preserve">Валик с ручкой FOAM 250 x 28 mm d 6mm для масляных красок </t>
  </si>
  <si>
    <t xml:space="preserve">Валик с ручкой MINI FOAM 150 x 13 mm d 6mm для масляных красок </t>
  </si>
  <si>
    <t xml:space="preserve">Валик с ручкой MINI FOAM  70 x 13 mm d 6mm для масляных красок </t>
  </si>
  <si>
    <t>Валик с ручкой структурный 250 x 28 mm d 6mm</t>
  </si>
  <si>
    <t>Валик с ручкой структурный горох 250 x 28 mm d 6mm</t>
  </si>
  <si>
    <t>Валик с ручкой  MINI PERLON 100ммx15мм d6мм для акриловых красок</t>
  </si>
  <si>
    <t>Ролик MINI AKRYL 100x15mm d 6mm</t>
  </si>
  <si>
    <t>Валик MINI AKRYL 100x15mm d 6mm</t>
  </si>
  <si>
    <t>F25_C_09111</t>
  </si>
  <si>
    <t>Ручка для ролика 180mm d 6mm</t>
  </si>
  <si>
    <t>Ручка для ролика 230mm d 6mm</t>
  </si>
  <si>
    <t>39D011</t>
  </si>
  <si>
    <t>39D012</t>
  </si>
  <si>
    <t>39D016</t>
  </si>
  <si>
    <t>39D017</t>
  </si>
  <si>
    <t>39D018</t>
  </si>
  <si>
    <t>39D019</t>
  </si>
  <si>
    <t>Система выравнивания плитки TLS зажим 1мм (100 шт)</t>
  </si>
  <si>
    <t>Система выравнивания плитки TLS зажим  1,4 мм (100 шт)</t>
  </si>
  <si>
    <t>Гладилка нержавеющая с пластмассовой ручкой 270 mm  4x4</t>
  </si>
  <si>
    <t>Шпатель нержавеющий 250 mm  4x4</t>
  </si>
  <si>
    <t>Система выравнивания плитки TLS зажим  2 мм (100 шт)</t>
  </si>
  <si>
    <t>Vertex</t>
  </si>
  <si>
    <t>Диск пильный по дереву 125х24тх22,23</t>
  </si>
  <si>
    <t>Диск пильный по дереву 125х36тх22,23</t>
  </si>
  <si>
    <t>Черепашка для полировки мрамора 30</t>
  </si>
  <si>
    <t>Черепашка для полировки мрамора 50</t>
  </si>
  <si>
    <t>Черепашка для полировки мрамора 80</t>
  </si>
  <si>
    <t>Черепашка для полировки мрамора 100</t>
  </si>
  <si>
    <t>Черепашка для полировки мрамора 150</t>
  </si>
  <si>
    <t>Черепашка для полировки мрамора 200</t>
  </si>
  <si>
    <t>Черепашка для полировки мрамора 300</t>
  </si>
  <si>
    <t>Черепашка для полировки мрамора 400</t>
  </si>
  <si>
    <t>12500-0500</t>
  </si>
  <si>
    <t>Черепашка для полировки мрамора 500</t>
  </si>
  <si>
    <t>12500-0600</t>
  </si>
  <si>
    <t>Черепашка для полировки мрамора 600</t>
  </si>
  <si>
    <t>12500-0800</t>
  </si>
  <si>
    <t>Черепашка для полировки мрамора 800</t>
  </si>
  <si>
    <t>Фото</t>
  </si>
  <si>
    <t>Диск лепестковый 125мм-Р40</t>
  </si>
  <si>
    <t>Диск лепестковый 125мм-Р60</t>
  </si>
  <si>
    <t>Диск лепестковый 125мм-Р80</t>
  </si>
  <si>
    <t>Ножницы бытовые 170мм</t>
  </si>
  <si>
    <t>Ножницы бытовые 220мм</t>
  </si>
  <si>
    <t>Сверло по металлу HSS 6,5мм</t>
  </si>
  <si>
    <t>Рулетка 16мм х 3м обрезиненный корпус</t>
  </si>
  <si>
    <t>Рулетка 25мм х 5м обрезиненный корпус</t>
  </si>
  <si>
    <t>Щетка проволочная стальная 5 рядов</t>
  </si>
  <si>
    <t>Щетка проволочная стальная 6 рядов</t>
  </si>
  <si>
    <t>Система выравнивания плитки TLS зажим  3 мм (100 шт)</t>
  </si>
  <si>
    <t>12500-1000</t>
  </si>
  <si>
    <t>12500-1200</t>
  </si>
  <si>
    <t>Черепашка для полировки мрамора 1000</t>
  </si>
  <si>
    <t>Черепашка для полировки мрамора 1200</t>
  </si>
  <si>
    <t xml:space="preserve">Лента серпянка самоклеящаяся 50ммх90м </t>
  </si>
  <si>
    <t>MF25_09166</t>
  </si>
  <si>
    <t>Ролик FASADA [C] 25cm (5/20)</t>
  </si>
  <si>
    <t>Валик MIKROFAZER 180 x 9 мм d 8мм (для бейцов и лаков)</t>
  </si>
  <si>
    <t>Валик MIKROFAZER 250 x 9 мм d 8мм (для бейцов и лаков)</t>
  </si>
  <si>
    <t>Ролик MIKROFAZER 180 x 9 мм d 8мм (для бейцов и лаков)</t>
  </si>
  <si>
    <t>Ролик MIKROFAZER 250 x 9 мм d 8мм (для бейцов и лаков)</t>
  </si>
  <si>
    <t>Валик MINI PERLON 100 x 30 мм d 6мм для акриловых красок</t>
  </si>
  <si>
    <t>Валик SYNTEX 230 x 11 мм d 6мм для грунтовок и водоэмульсионных красок</t>
  </si>
  <si>
    <t>Лента ПВХ оранжевая 48 мм x 50 м</t>
  </si>
  <si>
    <t>Щетка проволочная с пластиковой ручкой</t>
  </si>
  <si>
    <t>Замок навесной 75 мм AUTO LOCK</t>
  </si>
  <si>
    <t>ЭPR50150</t>
  </si>
  <si>
    <t>Кисть MASTER BLACK 1" для эмалей, лаков и других красок</t>
  </si>
  <si>
    <t>Кисть MASTER BLACK 1,5" для эмалей, лаков и других красок</t>
  </si>
  <si>
    <t>Кисть MASTER BLACK 2" для эмалей, лаков и других красок</t>
  </si>
  <si>
    <t>Кисть MASTER BLACK 2,5" для эмалей, лаков и других красок</t>
  </si>
  <si>
    <t>M105</t>
  </si>
  <si>
    <t>Мешок строительный для мусора белый</t>
  </si>
  <si>
    <t>115-1,0</t>
  </si>
  <si>
    <t>115-1,2</t>
  </si>
  <si>
    <t>115-1,6</t>
  </si>
  <si>
    <t>125-1,0</t>
  </si>
  <si>
    <t>125-1,2</t>
  </si>
  <si>
    <t>125-1,6</t>
  </si>
  <si>
    <t>125-2,0</t>
  </si>
  <si>
    <t>125-2,5</t>
  </si>
  <si>
    <t>230-1,8</t>
  </si>
  <si>
    <t>230-2,0</t>
  </si>
  <si>
    <t>125-6,0</t>
  </si>
  <si>
    <t>Диск отрезной по металлу RUBY 115х1,0х22.23</t>
  </si>
  <si>
    <t>Диск отрезной по металлу RUBY 115х1,2х22.23</t>
  </si>
  <si>
    <t>Диск отрезной по металлу RUBY 115х1,6х22.23</t>
  </si>
  <si>
    <t>Диск отрезной по металлу RUBY 125х1,0х22.23</t>
  </si>
  <si>
    <t>Диск отрезной по металлу RUBY 125х1,2х22.23</t>
  </si>
  <si>
    <t>Диск отрезной по металлу RUBY 125х1,6х22.23</t>
  </si>
  <si>
    <t>Диск отрезной по металлу RUBY 125х2,0х22.23</t>
  </si>
  <si>
    <t>Диск отрезной по металлу RUBY 125х2,5х22.23</t>
  </si>
  <si>
    <t>Диск отрезной по металлу RUBY 230х1,8х22.23</t>
  </si>
  <si>
    <t>Диск отрезной по металлу RUBY 230х2,0х22.23</t>
  </si>
  <si>
    <t>Диск шлифовальный RUBY 125х6,0х22.23</t>
  </si>
  <si>
    <t>Набор 3-х мини-щёток проволочных 170мм</t>
  </si>
  <si>
    <t>Диск пильный с карбидом вольф. 160x20мм 18 зубов</t>
  </si>
  <si>
    <t>Диск пильный с карбидом вольф. 140x20мм 16 зубов</t>
  </si>
  <si>
    <t>Диск пильный с карбидом вольф. 160x30мм 24 зуба</t>
  </si>
  <si>
    <t>Диск пильный с карбидом вольф. 160x30мм 36 зубов</t>
  </si>
  <si>
    <t>Сверло по металлу ступенчатое 4-39мм</t>
  </si>
  <si>
    <t>Ножовка по металлу 300мм</t>
  </si>
  <si>
    <t>Молоток слесарный с дерев. ручкой 0,6кг</t>
  </si>
  <si>
    <t>Молоток слесарный с дерев. ручкой 1,0кг</t>
  </si>
  <si>
    <t>Молоток слесарный с дерев. ручкой 1,5кг</t>
  </si>
  <si>
    <t>Плоскогубцы универсальные "ПРОФИ" 120мм</t>
  </si>
  <si>
    <t>Тонкогубцы "ПРОФИ" 110мм</t>
  </si>
  <si>
    <t>Тонкогубцы загнутые "ПРОФИ" 125мм</t>
  </si>
  <si>
    <t>Утконосы "ПРОФИ" 120мм</t>
  </si>
  <si>
    <t>Ключ комбинированный 6мм</t>
  </si>
  <si>
    <t>Ключ комбинированный 7мм</t>
  </si>
  <si>
    <t>Ключ комбинированный 8мм</t>
  </si>
  <si>
    <t>Ключ комбинированный 9мм</t>
  </si>
  <si>
    <t>Ключ комбинированный 10мм</t>
  </si>
  <si>
    <t>Ключ комбинированный 11мм</t>
  </si>
  <si>
    <t>Ключ комбинированный 12мм</t>
  </si>
  <si>
    <t>Ключ комбинированный 13мм</t>
  </si>
  <si>
    <t>Ключ комбинированный 14мм</t>
  </si>
  <si>
    <t>Ключ комбинированный 15мм</t>
  </si>
  <si>
    <t>Ключ комбинированный 16мм</t>
  </si>
  <si>
    <t>Ключ комбинированный 17мм</t>
  </si>
  <si>
    <t>Ключ комбинированный 18мм</t>
  </si>
  <si>
    <t>Ключ комбинированный 19мм</t>
  </si>
  <si>
    <t>Ключ комбинированный 20мм</t>
  </si>
  <si>
    <t>Ключ комбинированный 21мм</t>
  </si>
  <si>
    <t>Ключ комбинированный 22мм</t>
  </si>
  <si>
    <t>Ключ комбинированный 24мм</t>
  </si>
  <si>
    <t>Ключ комбинированный 27мм</t>
  </si>
  <si>
    <t>Ключ комбинированный 30мм</t>
  </si>
  <si>
    <t>Ключ комбинированный 32мм</t>
  </si>
  <si>
    <t>Диск пильный по дереву 125х48тх22,23</t>
  </si>
  <si>
    <t>Маркер-краска строительный черный</t>
  </si>
  <si>
    <t>РБ</t>
  </si>
  <si>
    <t>30010</t>
  </si>
  <si>
    <t>Молоток слесарный с деревянной ручкой  100гр</t>
  </si>
  <si>
    <t>Молоток слесарный с деревянной ручкой  200гр</t>
  </si>
  <si>
    <t>30030</t>
  </si>
  <si>
    <t>Молоток слесарный с деревянной ручкой  300гр</t>
  </si>
  <si>
    <t>30040</t>
  </si>
  <si>
    <t>Молоток слесарный с деревянной ручкой  400гр</t>
  </si>
  <si>
    <t>30050</t>
  </si>
  <si>
    <t>Молоток слесарный с деревянной ручкой  500гр</t>
  </si>
  <si>
    <t>30200</t>
  </si>
  <si>
    <t>Молоток слесарный с деревянной ручкой 2000гр</t>
  </si>
  <si>
    <t>YT-70720</t>
  </si>
  <si>
    <t>YT-70721</t>
  </si>
  <si>
    <t>YT-70722</t>
  </si>
  <si>
    <t>YT-70723</t>
  </si>
  <si>
    <t>Линейка стальная  нержавеющая сталь 150мм</t>
  </si>
  <si>
    <t>Линейка стальная  нержавеющая сталь 300мм</t>
  </si>
  <si>
    <t>Линейка стальная  нержавеющая сталь 500мм</t>
  </si>
  <si>
    <t>Линейка стальная  нержавеющая сталь 600мм</t>
  </si>
  <si>
    <t>BRADAS</t>
  </si>
  <si>
    <t>Лента упаковочная 48мм*66м 45мкн зеленый</t>
  </si>
  <si>
    <t>Лента упаковочная 48мм*66м 45мкн красный</t>
  </si>
  <si>
    <t>Союзпак</t>
  </si>
  <si>
    <t>ECO-4127</t>
  </si>
  <si>
    <t>ECO-PWB2197</t>
  </si>
  <si>
    <t>ES2040</t>
  </si>
  <si>
    <t>ES2047</t>
  </si>
  <si>
    <t>ES2473</t>
  </si>
  <si>
    <t>ES2471</t>
  </si>
  <si>
    <t>ES2472</t>
  </si>
  <si>
    <t>Губка для мытья и уборки автомобиля из микрофибры</t>
  </si>
  <si>
    <t>Губка для мытья и уборки автомобиля из микрофибры с сеткой</t>
  </si>
  <si>
    <t>Губка для мытья и уборки автомобиля 220х110х65 мм</t>
  </si>
  <si>
    <t>Губка для мытья и уборки автомобиля из микрофибры 220х120х60мм</t>
  </si>
  <si>
    <t>ES2611</t>
  </si>
  <si>
    <t>ES2613</t>
  </si>
  <si>
    <t>ES1681</t>
  </si>
  <si>
    <t>Щетка для чистки и мытья колес 15x29см</t>
  </si>
  <si>
    <t>Щетка для чистки и мытья колес 7x50см</t>
  </si>
  <si>
    <t>Щетка-Сгон для уборки воды 60см мет черенок CLICK</t>
  </si>
  <si>
    <t>Система выравнивания плитки TLS зажим 0,5мм (100 шт)</t>
  </si>
  <si>
    <t>65800</t>
  </si>
  <si>
    <t>Бита PH2х25мм 1/4" с ограничителем (2шт)</t>
  </si>
  <si>
    <t>06940</t>
  </si>
  <si>
    <t>Щетка проволочная стальная 4 ряда</t>
  </si>
  <si>
    <t>Хомуты-стяжки пласт.150х2,4мм100шт-чер.</t>
  </si>
  <si>
    <t>Хомуты-стяжки пласт.190х2,4мм100шт-чер.</t>
  </si>
  <si>
    <t>Хомуты-стяжки пласт.290х3,6мм100шт-чер.</t>
  </si>
  <si>
    <t>Хомуты-стяжки пласт.360х4,8мм100шт-чер.</t>
  </si>
  <si>
    <t>0482</t>
  </si>
  <si>
    <t>0483</t>
  </si>
  <si>
    <t>1417</t>
  </si>
  <si>
    <t>Шпатель нержавеющий 350 mm  8x8</t>
  </si>
  <si>
    <t>Шпатель нержавеющий 350 mm  10x10</t>
  </si>
  <si>
    <t>Крестики для плитки  10 mm (30 шт.)</t>
  </si>
  <si>
    <t>ECO-4128</t>
  </si>
  <si>
    <t>Защитная пленка с армированной липкой лентой 140 cm x 30 m</t>
  </si>
  <si>
    <t>Диск шлифовальный RUBY 150х6,0х22.23</t>
  </si>
  <si>
    <t>150-6,0</t>
  </si>
  <si>
    <t>150-1,6</t>
  </si>
  <si>
    <t>Диск отрезной по металлу RUBY 150х1,6х22.23</t>
  </si>
  <si>
    <t>180-1,6</t>
  </si>
  <si>
    <t>Диск отрезной по металлу RUBY 180х1,6х22.24</t>
  </si>
  <si>
    <t>KT-RG1007</t>
  </si>
  <si>
    <t>KT-V3P</t>
  </si>
  <si>
    <t>Секатор для срезки цветов и побегов с прямыми лезвиями 8" CARBON-STEEL</t>
  </si>
  <si>
    <t>Секатор с прямыми лезвиями для обрезки веток до 15мм. V-SERIES сталь SK5</t>
  </si>
  <si>
    <t>Шнур разметочный 75м</t>
  </si>
  <si>
    <t>Нож для лезвий трапеция</t>
  </si>
  <si>
    <t>YT-76050</t>
  </si>
  <si>
    <t>Нож складной</t>
  </si>
  <si>
    <t>Шарошки абразивные для обработки металла, древесины и пластика, набор 5 шт.</t>
  </si>
  <si>
    <t>YT-1513</t>
  </si>
  <si>
    <t>Бита отверточная магнитная 6-гр. 8х48мм 1/4" CrV</t>
  </si>
  <si>
    <t>Щётка-крацовка чашечная крученная 75мм со стержнем</t>
  </si>
  <si>
    <t>06994</t>
  </si>
  <si>
    <t>Щётка-крацовка чашечная крученная 22мм со стержнем</t>
  </si>
  <si>
    <t>06995</t>
  </si>
  <si>
    <t>Щётки проволочные в наборе (3шт.)</t>
  </si>
  <si>
    <t>YT-6351</t>
  </si>
  <si>
    <t>Карандаши графитные столярные 18см 12шт</t>
  </si>
  <si>
    <t>09180</t>
  </si>
  <si>
    <t>6500</t>
  </si>
  <si>
    <t>6501</t>
  </si>
  <si>
    <t>6502</t>
  </si>
  <si>
    <t>6504</t>
  </si>
  <si>
    <t>6505</t>
  </si>
  <si>
    <t>Кисть макловица 70 мм</t>
  </si>
  <si>
    <t>Кисть макловица 90 мм</t>
  </si>
  <si>
    <t>Кисть макловица 110 мм</t>
  </si>
  <si>
    <t>Кисть макловица 140 мм</t>
  </si>
  <si>
    <t>Кисть макловица 150 мм</t>
  </si>
  <si>
    <t>Губка шлифовальная тонкая P60</t>
  </si>
  <si>
    <t>Губка шлифовальная тонкая P80</t>
  </si>
  <si>
    <t>Губка шлифовальная тонкая P100</t>
  </si>
  <si>
    <t>Губка шлифовальная тонкая P120</t>
  </si>
  <si>
    <t>Губка шлифовальная тонкая P150</t>
  </si>
  <si>
    <t>Губка шлифовальная тонкая P180</t>
  </si>
  <si>
    <t>Губка шлифовальная P100 блистер</t>
  </si>
  <si>
    <t>Губка шлифовальная P120 блистер</t>
  </si>
  <si>
    <t>Губка шлифовальная P150 блистер</t>
  </si>
  <si>
    <t>Губка шлифовальная P180 блистер</t>
  </si>
  <si>
    <t>Губка шлифовальная P220 блистер</t>
  </si>
  <si>
    <t>Губка шлифовальная P60 блистер</t>
  </si>
  <si>
    <t>Губка шлифовальная P80 блистер</t>
  </si>
  <si>
    <t>Губка шлифовальная трапеция P100 блистер</t>
  </si>
  <si>
    <t>Губка шлифовальная трапеция P120 блистер</t>
  </si>
  <si>
    <t>Губка шлифовальная трапеция P150 блистер</t>
  </si>
  <si>
    <t>Губка шлифовальная трапеция P180 блистер</t>
  </si>
  <si>
    <t>Губка шлифовальная трапеция P220 блистер</t>
  </si>
  <si>
    <t>Губка шлифовальная трапеция P60 блистер</t>
  </si>
  <si>
    <t>Губка шлифовальная трапеция P80 блистер</t>
  </si>
  <si>
    <t>YT-83431</t>
  </si>
  <si>
    <t>YT-83432</t>
  </si>
  <si>
    <t>YT-83433</t>
  </si>
  <si>
    <t>YT-83434</t>
  </si>
  <si>
    <t>YT-83435</t>
  </si>
  <si>
    <t>YT-83436</t>
  </si>
  <si>
    <t>YT-83437</t>
  </si>
  <si>
    <t>YT-83438</t>
  </si>
  <si>
    <t>Круг шлифовальный 125мм  Р40 (5шт)</t>
  </si>
  <si>
    <t>Круг шлифовальный 125мм  Р60 (5шт)</t>
  </si>
  <si>
    <t>Круг шлифовальный 125мм  Р80 (5шт)</t>
  </si>
  <si>
    <t>Круг шлифовальный 125мм Р100 (5шт)</t>
  </si>
  <si>
    <t>Круг шлифовальный 125мм Р120 (5шт)</t>
  </si>
  <si>
    <t>Круг шлифовальный 125мм Р150 (5шт)</t>
  </si>
  <si>
    <t>Круг шлифовальный 125мм Р180 (5шт)</t>
  </si>
  <si>
    <t>Круг шлифовальный 125мм Р220 (5шт)</t>
  </si>
  <si>
    <t>YT-83451</t>
  </si>
  <si>
    <t>YT-83452</t>
  </si>
  <si>
    <t>YT-83453</t>
  </si>
  <si>
    <t>YT-83454</t>
  </si>
  <si>
    <t>YT-83455</t>
  </si>
  <si>
    <t>YT-83456</t>
  </si>
  <si>
    <t>YT-83457</t>
  </si>
  <si>
    <t>YT-83458</t>
  </si>
  <si>
    <t>Круг шлифовальный с отверстиями 125мм  Р40 (5шт)</t>
  </si>
  <si>
    <t>Круг шлифовальный с отверстиями 125мм  Р60 (5шт)</t>
  </si>
  <si>
    <t>Круг шлифовальный с отверстиями 125мм  Р80 (5шт)</t>
  </si>
  <si>
    <t>Круг шлифовальный с отверстиями 125мм Р100 (5шт)</t>
  </si>
  <si>
    <t>Круг шлифовальный с отверстиями 125мм Р120 (5шт)</t>
  </si>
  <si>
    <t>Круг шлифовальный с отверстиями 125мм Р150 (5шт)</t>
  </si>
  <si>
    <t>Круг шлифовальный с отверстиями 125мм Р180 (5шт)</t>
  </si>
  <si>
    <t>Круг шлифовальный с отверстиями 125мм Р220 (5шт)</t>
  </si>
  <si>
    <t>Система выравнивания плитки TLS Зажим 1 мм для гранитной и мраморной плиты высотой 12-22 мм (100 шт)</t>
  </si>
  <si>
    <t>TLSA32020</t>
  </si>
  <si>
    <t>Защитная подложка под клин 100 шт. TLS</t>
  </si>
  <si>
    <t>TLSA42020</t>
  </si>
  <si>
    <t>Система выравнивания плитки "TLS-Profi" Уголки 20 шт.</t>
  </si>
  <si>
    <t>XB1/13</t>
  </si>
  <si>
    <t>YT-1517</t>
  </si>
  <si>
    <t>Бита отверточная магнитная 6-гр. 12х48мм 1/4" CrV</t>
  </si>
  <si>
    <t>Гладилка нержавеющая с пластмассовой ручкой 270 mm 12x12</t>
  </si>
  <si>
    <t>15115</t>
  </si>
  <si>
    <t>Штангенциркуль 150/0,05мм</t>
  </si>
  <si>
    <t>06950</t>
  </si>
  <si>
    <t>06960</t>
  </si>
  <si>
    <t>06963</t>
  </si>
  <si>
    <t>08811</t>
  </si>
  <si>
    <t>08819</t>
  </si>
  <si>
    <t>08820</t>
  </si>
  <si>
    <t>08821</t>
  </si>
  <si>
    <t>0484</t>
  </si>
  <si>
    <t>0377</t>
  </si>
  <si>
    <t>Миксер "Турбо" M14 100х500мм</t>
  </si>
  <si>
    <t>09062</t>
  </si>
  <si>
    <t>Струбцина быстрозажимная тип "C" 100мм</t>
  </si>
  <si>
    <t>38500</t>
  </si>
  <si>
    <t>Струбцина быстрозажимная тип "C" 150мм</t>
  </si>
  <si>
    <t>38515</t>
  </si>
  <si>
    <t>38525</t>
  </si>
  <si>
    <t>Струбцина быстрозажимная тип "C" 200мм</t>
  </si>
  <si>
    <t>Полотно по металлу 300мм (12шт)</t>
  </si>
  <si>
    <t>Лента упаковочная 48мм*66м 45мкн синий</t>
  </si>
  <si>
    <t>125-1,0I</t>
  </si>
  <si>
    <t>125-1,2I</t>
  </si>
  <si>
    <t>Диск лепестковый 125мм-Р100</t>
  </si>
  <si>
    <t>Диск лепестковый 125мм-Р120</t>
  </si>
  <si>
    <t>0886</t>
  </si>
  <si>
    <t>0887</t>
  </si>
  <si>
    <t>Лента двусторонняя PP 50 mm x  5 m</t>
  </si>
  <si>
    <t>Лента двусторонняя PP 50 mm x 10 m</t>
  </si>
  <si>
    <t>Лента двусторонняя на ткани 50 mm x  5 m</t>
  </si>
  <si>
    <t>Лента двусторонняя на ткани 50 mm x 10 m</t>
  </si>
  <si>
    <t>Защитная пленка с липкой лентой 180 cm x 30 m</t>
  </si>
  <si>
    <t>Защитная пленка с липкой лентой 210 cm x 20 m</t>
  </si>
  <si>
    <t>Терка пластмассовая с резиновым покрытием 250 mm</t>
  </si>
  <si>
    <t>Заклепочник поворотный</t>
  </si>
  <si>
    <t>0342</t>
  </si>
  <si>
    <t>0376</t>
  </si>
  <si>
    <t>0524</t>
  </si>
  <si>
    <t>0531</t>
  </si>
  <si>
    <t>0536</t>
  </si>
  <si>
    <t>Ножовка по дереву PROFI 400 mm</t>
  </si>
  <si>
    <t>Ножовка по дереву PROFI 450 mm</t>
  </si>
  <si>
    <t>Ножовка по дереву PROFI 500 mm</t>
  </si>
  <si>
    <t>Шпатель нержавеющий 80 mm</t>
  </si>
  <si>
    <t>Шпатель нержавеющий 40 mm</t>
  </si>
  <si>
    <t>Диск отрезной по металлу и нержавейке INOX BURY 125х1,0х22.23</t>
  </si>
  <si>
    <t>Диск отрезной по металлу и нержавейке INOX BURY 125х1,2х22.23</t>
  </si>
  <si>
    <t>Полотна для сабельной пилы по дереву HCS150мм 8TPI (2шт)</t>
  </si>
  <si>
    <t>YT-33923</t>
  </si>
  <si>
    <t>Полотна для сабельной пилы BI-METAL 150мм 18TPI (2шт)</t>
  </si>
  <si>
    <t>YT-33931</t>
  </si>
  <si>
    <t>Щетка ручная стальная 3 рядка 340мм</t>
  </si>
  <si>
    <t>YT-6330</t>
  </si>
  <si>
    <t>Щётка-крацовка "Кисть" 25мм со стержнем (нейлон)</t>
  </si>
  <si>
    <t>YT-47780</t>
  </si>
  <si>
    <t>Щётка-крацовка чашечная 75мм со стержнем (нейлон)</t>
  </si>
  <si>
    <t>YT-47782</t>
  </si>
  <si>
    <t>Щётка-крацовка торцевая 75мм со стержнем (нейлон)</t>
  </si>
  <si>
    <t>YT-47791</t>
  </si>
  <si>
    <t>YT-47792</t>
  </si>
  <si>
    <t>Щётка-крацовка торцевая 100мм со стержнем (нейлон)</t>
  </si>
  <si>
    <t>Щётка-крацовка чашка 65мм М14 (нейлон)</t>
  </si>
  <si>
    <t>YT-47785</t>
  </si>
  <si>
    <t>YT-47787</t>
  </si>
  <si>
    <t>Щётка-крацовка чашка 125мм М14 (нейлон)</t>
  </si>
  <si>
    <t>Щётка-крацовка получаша крученная 125мм М14</t>
  </si>
  <si>
    <t>YT-4763</t>
  </si>
  <si>
    <t>Щётка-крацовка чашка мягкая 75мм М14</t>
  </si>
  <si>
    <t>06970</t>
  </si>
  <si>
    <t>06972</t>
  </si>
  <si>
    <t>Щётка-крацовка получаша мягкая 100мм М14</t>
  </si>
  <si>
    <t>Щётка-крацовка получаша крученная 100мм М14</t>
  </si>
  <si>
    <t>06977</t>
  </si>
  <si>
    <t>YT-33934</t>
  </si>
  <si>
    <t>Полотна для сабельной пилы BI-METAL 225мм 24TPI (2шт)</t>
  </si>
  <si>
    <t xml:space="preserve">Сверло по металлу 1,0мм HSS </t>
  </si>
  <si>
    <t>21952</t>
  </si>
  <si>
    <t>21956</t>
  </si>
  <si>
    <t>21958</t>
  </si>
  <si>
    <t>07880</t>
  </si>
  <si>
    <t>07881</t>
  </si>
  <si>
    <t>07882</t>
  </si>
  <si>
    <t>07883</t>
  </si>
  <si>
    <t>07884</t>
  </si>
  <si>
    <t>07885</t>
  </si>
  <si>
    <t>07886</t>
  </si>
  <si>
    <t>Гладилка нержавеющая 280х130мм с пластмассовой ручкой</t>
  </si>
  <si>
    <t>06965</t>
  </si>
  <si>
    <t>XB2</t>
  </si>
  <si>
    <t>TR-798</t>
  </si>
  <si>
    <t>Очки защитные ЛЮЦЕРНА прозрачные с дужкой</t>
  </si>
  <si>
    <t>4265</t>
  </si>
  <si>
    <t>4266</t>
  </si>
  <si>
    <t>3010</t>
  </si>
  <si>
    <t>3014</t>
  </si>
  <si>
    <t>АКОР</t>
  </si>
  <si>
    <t>110 06 035</t>
  </si>
  <si>
    <t>110 06 070</t>
  </si>
  <si>
    <t>626 30 150</t>
  </si>
  <si>
    <t>Ручка для роликов 100-150мм, L 30см, пластиковая ручка</t>
  </si>
  <si>
    <t>20100</t>
  </si>
  <si>
    <t>Сверло по металлу HSS 8,0мм 5 шт</t>
  </si>
  <si>
    <t>Сверло по металлу HSS 9,0мм 5 шт</t>
  </si>
  <si>
    <t>Сверло по металлу HSS 10,0мм 5 шт</t>
  </si>
  <si>
    <t>Лента упаковочная 48мм*66м 43мкн прозрачная</t>
  </si>
  <si>
    <t>Насадка для дрели и УШМ 100мм (ПОД ЧЕРЕПАШКУ)</t>
  </si>
  <si>
    <t>Изолента ПВХ желтая 19мм х 20м</t>
  </si>
  <si>
    <t>YT-81654</t>
  </si>
  <si>
    <t>Изолента ПВХ желто-зеленая 19мм х 20м</t>
  </si>
  <si>
    <t>YT-81655</t>
  </si>
  <si>
    <t>Изолента ПВХ зеленая 19мм х 20м</t>
  </si>
  <si>
    <t>YT-81652</t>
  </si>
  <si>
    <t>Изолента ПВХ красная 19мм х 20м</t>
  </si>
  <si>
    <t>YT-8166</t>
  </si>
  <si>
    <t>Изолента ПВХ синяя 19мм х 20м</t>
  </si>
  <si>
    <t>YT-81651</t>
  </si>
  <si>
    <t>110 06 050</t>
  </si>
  <si>
    <t>Лента армированная 48mm x 50m</t>
  </si>
  <si>
    <t>04-3-02-EN</t>
  </si>
  <si>
    <t>MF10_C_09128</t>
  </si>
  <si>
    <t>Валик с ручкой структурный 180 x 28 mm d 6mm</t>
  </si>
  <si>
    <t>Валик с ручкой структурный горох 180 x 28 mm d 6mm</t>
  </si>
  <si>
    <t>4731</t>
  </si>
  <si>
    <t>4732</t>
  </si>
  <si>
    <t>Бумага наждачная 115ммx50м  P60</t>
  </si>
  <si>
    <t>Бумага наждачная 115ммx50м  P80</t>
  </si>
  <si>
    <t>Валик MINI VELUR 100x15mm d 6mm</t>
  </si>
  <si>
    <t>5944</t>
  </si>
  <si>
    <t>5948</t>
  </si>
  <si>
    <t>Скобы 6 мм (1000 шт)</t>
  </si>
  <si>
    <t>Скобы 8 мм (1000 шт)</t>
  </si>
  <si>
    <t>Скобы 10 мм (1000 шт)</t>
  </si>
  <si>
    <t>Скобы 12 мм (1000 шт)</t>
  </si>
  <si>
    <t>Замок навесной 50 мм AUTO LOCK</t>
  </si>
  <si>
    <t>Замок навесной 60 мм AUTO LOCK</t>
  </si>
  <si>
    <t>Валик с ручкой MINI FOAM  100 x 13 mm d 6mm</t>
  </si>
  <si>
    <t>Алмазный диск для керамогранита 125мм</t>
  </si>
  <si>
    <t>VERTEX</t>
  </si>
  <si>
    <t>Плоскогубцы удлиненные прямые, 160 мм АКЦИЯ!!!</t>
  </si>
  <si>
    <t>Плоскогубцы удлиненные изогнутые, 160 мм АКЦИЯ!!!</t>
  </si>
  <si>
    <t>Плоскогубцы удлиненные прямые, 200 мм АКЦИЯ!!!</t>
  </si>
  <si>
    <t>Плоскогубцы удлиненные изогнутые, 200 мм АКЦИЯ!!!</t>
  </si>
  <si>
    <t>Плоскогубцы, 160 мм АКЦИЯ!!!</t>
  </si>
  <si>
    <t>Клещи трубные, 250 мм, диапазон 0-38 мм АКЦИЯ!!!</t>
  </si>
  <si>
    <t>Отвертка шлицевая 4.0 x 100 mm АКЦИЯ!!!</t>
  </si>
  <si>
    <t>Отвертка шлицевая 5.0 x 75 mm АКЦИЯ!!!</t>
  </si>
  <si>
    <t>Отвертка крестовая PH0 x 75 mm АКЦИЯ!!!</t>
  </si>
  <si>
    <t>Отвертка крестовая PH1 x 75 mm АКЦИЯ!!!</t>
  </si>
  <si>
    <t>Отвертка крестовая PH2 x 100 mm АКЦИЯ!!!</t>
  </si>
  <si>
    <t>Отвертка крестовая PZ1 x 75 mm АКЦИЯ!!!</t>
  </si>
  <si>
    <t>Отвертка шлицевая 6.0 x 100 мм АКЦИЯ!!!</t>
  </si>
  <si>
    <t>Отвертка крестовая PH0 x 75  мм АКЦИЯ!!!</t>
  </si>
  <si>
    <t>Отвертка крестовая PH3 x 150  мм АКЦИЯ!!!</t>
  </si>
  <si>
    <t>Отвертка крестовая PZ1 x 75  мм АКЦИЯ!!!</t>
  </si>
  <si>
    <t>Отвертка крестовая PZ2 x 100  мм АКЦИЯ!!!</t>
  </si>
  <si>
    <t>Лента армированная 48mm x 25m</t>
  </si>
  <si>
    <t>04-3-03-EN BDN</t>
  </si>
  <si>
    <t>Лента двусторонняя PP 50 mm x 25 m</t>
  </si>
  <si>
    <t>Лента двусторонняя 50mm x 5m</t>
  </si>
  <si>
    <t>05-3-01-EN</t>
  </si>
  <si>
    <t>20150</t>
  </si>
  <si>
    <t xml:space="preserve">Сверло по металлу 1,5мм HSS </t>
  </si>
  <si>
    <t>20300</t>
  </si>
  <si>
    <t>Сверло по металлу HSS 3,0мм</t>
  </si>
  <si>
    <t>20400</t>
  </si>
  <si>
    <t>Сверло по металлу HSS 4,0мм</t>
  </si>
  <si>
    <t>20500</t>
  </si>
  <si>
    <t>Сверло по металлу HSS 5,0мм</t>
  </si>
  <si>
    <t>20600</t>
  </si>
  <si>
    <t>Сверло по металлу HSS 6,0мм</t>
  </si>
  <si>
    <t>27000</t>
  </si>
  <si>
    <t>Валик MINI VELUR  60 x 15 mm d 6 mm</t>
  </si>
  <si>
    <t>Валик SYNTEX 180 x 11 мм d 6мм для грунтовок и водоэмульсионных красок</t>
  </si>
  <si>
    <t>Валик с ручкой SYNTEX PLUS 230мм ворс 18мм  d 8mm фасадный</t>
  </si>
  <si>
    <t>Валик прижимной для обоев 150 x 6 mm d 6mm</t>
  </si>
  <si>
    <t>5945</t>
  </si>
  <si>
    <t>5946</t>
  </si>
  <si>
    <t>5947</t>
  </si>
  <si>
    <t>5943</t>
  </si>
  <si>
    <t>Заклепки алюминиевые 3,2 x  7 mm (50 шт.)</t>
  </si>
  <si>
    <t>Заклепки алюминиевые 3,2 x 10 mm (50 шт.)</t>
  </si>
  <si>
    <t>1290</t>
  </si>
  <si>
    <t>1416</t>
  </si>
  <si>
    <t>Щетка уличная EXPERT 400 mm</t>
  </si>
  <si>
    <t>Щетка уличная EXPERT 500 mm</t>
  </si>
  <si>
    <t>Щетка уличная EXPERT 600 mm</t>
  </si>
  <si>
    <t>Валик MINI ELITAKOLOR 100 x 15 mm fi 6 mm для водоэмульсионных красок</t>
  </si>
  <si>
    <t>Валик MINI ELITAKOLOR 150 x 15 mm d 6 mm для водоэмульсионных красок</t>
  </si>
  <si>
    <t>Ролик MINI ELITAKOLOR 100 x 15 mm d 6 mm для водоэмульсионных красок</t>
  </si>
  <si>
    <t>Ролик MINI ELITAKOLOR 150 x 15 mm d 6 mm для водоэмульсионных красок</t>
  </si>
  <si>
    <t>Валик MINI NYLON 100 x 15 mm d 6 mm для эпоксидных лаков</t>
  </si>
  <si>
    <t>ФРЕГАТ</t>
  </si>
  <si>
    <t>Лента упаковочная 48мм*66м 45 мкн белый</t>
  </si>
  <si>
    <t>TLS12021</t>
  </si>
  <si>
    <t>Лента упаковочная 48мм*66м 45 мкн ,коричневый</t>
  </si>
  <si>
    <t>HEADROCK</t>
  </si>
  <si>
    <t>YT-04686</t>
  </si>
  <si>
    <t>Переходники SDS+ под головки 1/4", 3/8" и 1/2" (3шт.)</t>
  </si>
  <si>
    <t>YT-04685</t>
  </si>
  <si>
    <t>Переходники для шуруповерта под головки 1/4", 3/8" и 1/2" (3шт.)</t>
  </si>
  <si>
    <t>YT-04628</t>
  </si>
  <si>
    <t>Переходники для шуруповерта под головки 1/4", 3/8", 1/2" 150мм (3шт.)</t>
  </si>
  <si>
    <t>Плоскогубцы универсальные 180мм</t>
  </si>
  <si>
    <t>Плоскогубцы универсальные 200мм</t>
  </si>
  <si>
    <t>Миксер для краски 100 x 600 x 8 mm</t>
  </si>
  <si>
    <t>Миксер для растворов 120 x 600 x 9 mm</t>
  </si>
  <si>
    <t>TR-798-10</t>
  </si>
  <si>
    <t xml:space="preserve">Перчатки из красного полиэстра с вспенен.черным покрыт. на ладони 13класс вязки р-р 10 </t>
  </si>
  <si>
    <t>Перчатки из красного полиэстра с вспенен.черным покрыт. на ладони 13класс вязки р-р 9</t>
  </si>
  <si>
    <t>520-010-12505</t>
  </si>
  <si>
    <t>Насадка для дрели и УШМ с липучкой 125мм твердая</t>
  </si>
  <si>
    <t>697-010-125242223</t>
  </si>
  <si>
    <t>697-010-125362223</t>
  </si>
  <si>
    <t>697-010-125482223</t>
  </si>
  <si>
    <t>685-010-030</t>
  </si>
  <si>
    <t>685-010-050</t>
  </si>
  <si>
    <t>685-010-080</t>
  </si>
  <si>
    <t>685-010-100</t>
  </si>
  <si>
    <t>Щётка-крацовка чашка крученная с кольцом  60мм М14</t>
  </si>
  <si>
    <t>YT-4767</t>
  </si>
  <si>
    <t>YT-4768</t>
  </si>
  <si>
    <t>Щётка-крацовка чашка крученная с кольцом  75мм М14 нержавейка</t>
  </si>
  <si>
    <t>Щётка-крацовка чашка мягкая 100мм М14 нержавейка</t>
  </si>
  <si>
    <t>YT-47658</t>
  </si>
  <si>
    <t>06971</t>
  </si>
  <si>
    <t>06973</t>
  </si>
  <si>
    <t>06993</t>
  </si>
  <si>
    <t>Щётка-крацовка чашка мягкая 100мм М14</t>
  </si>
  <si>
    <t>Щётка-крацовка получаша мягкая 115мм М14</t>
  </si>
  <si>
    <t xml:space="preserve">Щётка-крацовка торцевая крученная 75мм со стержнем </t>
  </si>
  <si>
    <t>Шпатель нержавеющий 150 mm 10x10</t>
  </si>
  <si>
    <t>WWL3/420</t>
  </si>
  <si>
    <t>Шланг поливочный 5 слоев гибкий всесезонный WHITE LINE 3/4" 20м, Италия</t>
  </si>
  <si>
    <t>Cynel</t>
  </si>
  <si>
    <t>Припой для пайки Sn60Pb40, 0,5мм/100г</t>
  </si>
  <si>
    <t>Припой для пайки Sn60Pb40, 1,0мм/100г</t>
  </si>
  <si>
    <t>Припой для пайки Sn60Pb40, 1,0мм/ 16г</t>
  </si>
  <si>
    <t>04-3-01-EN</t>
  </si>
  <si>
    <t>05-3-02-EN</t>
  </si>
  <si>
    <t>Лента двусторонняя 50mm x 10m</t>
  </si>
  <si>
    <t>05-3-03-EN BDN</t>
  </si>
  <si>
    <t>Лента двусторонняя 50mm x 25m</t>
  </si>
  <si>
    <t xml:space="preserve">Пистолет для монтажной пены </t>
  </si>
  <si>
    <t>23593</t>
  </si>
  <si>
    <t>Зубило бороздник SDS+ 22х14х250мм</t>
  </si>
  <si>
    <t>TLSZA012023</t>
  </si>
  <si>
    <t>TLSZA022023</t>
  </si>
  <si>
    <t>СВП TLS-Profi SMART Зажим 1 мм 100 шт. для плитки до 60х60 см</t>
  </si>
  <si>
    <t>СВП TLS-Profi SMART Зажим 1.5 мм 100 шт. для плитки до 60х60 см</t>
  </si>
  <si>
    <t xml:space="preserve">СВП "TLS-Profi" SMART КЛИН (100 шт.) для плитки до 60х60 см </t>
  </si>
  <si>
    <t>TLSZA032023</t>
  </si>
  <si>
    <t>СВП Инструмент TLS-Profi SMART</t>
  </si>
  <si>
    <t>TLSZA042023</t>
  </si>
  <si>
    <t>Бита крестовая 1/4"х25мм PH1 50шт. АКЦИЯ!</t>
  </si>
  <si>
    <t>Бита крестовая 1/4"х25мм PH2 50шт. АКЦИЯ!</t>
  </si>
  <si>
    <t>Бита крестовая 1/4"х25мм PZ1 50шт. АКЦИЯ!</t>
  </si>
  <si>
    <t>Бита крестовая 1/4"х25мм PZ2 50шт. АКЦИЯ!</t>
  </si>
  <si>
    <t>Ролик DOLPHIN 18cm для водоэмульсионных красок АКЦИЯ!</t>
  </si>
  <si>
    <t>Ролик DOLPHIN 25cm для водоэмульсионных красок АКЦИЯ!</t>
  </si>
  <si>
    <t>Губка шлифовальная P60 АКЦИЯ!!</t>
  </si>
  <si>
    <t>Губка шлифовальная P80 АКЦИЯ!!</t>
  </si>
  <si>
    <t>Губка шлифовальная P150 АКЦИЯ!!</t>
  </si>
  <si>
    <t>Защитная пленка с армированной липкой лентой 270 cm x 20 m АКЦИЯ!!!</t>
  </si>
  <si>
    <t>Кисть MASTER BLACK 3" для эмалей, лаков и других красок АКЦИЯ!!!</t>
  </si>
  <si>
    <t>Кисть MASTER BLACK 4" для эмалей, лаков и других красок  АКЦИЯ!!!</t>
  </si>
  <si>
    <t>Лента малярная WASHI GOLD (на рисовой бумаге) 48 мм x 50м АКЦИЯ!!!</t>
  </si>
  <si>
    <t>Молоток слесарный с дерев. ручкой 0,8кг АКЦИЯ!!!</t>
  </si>
  <si>
    <t>Пылезащитная пленка на дверной проем АКЦИЯ!!!</t>
  </si>
  <si>
    <t>Пылезащитная пленка на дверной проем + лента АКЦИЯ!!!</t>
  </si>
  <si>
    <t>Сверло по бетону  5х85мм АКЦИЯ!!!</t>
  </si>
  <si>
    <t>Сверло по бетону  6х100мм АКЦИЯ!!!</t>
  </si>
  <si>
    <t>Сверло по бетону  8х120мм АКЦИЯ!!!</t>
  </si>
  <si>
    <t>Сверло по бетону 6 X 100мм АКЦИЯ!!!</t>
  </si>
  <si>
    <t>Сверло по бетону  6 X 150мм АКЦИЯ!!!</t>
  </si>
  <si>
    <t>Лента упаковочная 48мм*66м 45мкн желтый</t>
  </si>
  <si>
    <t>YT-33932</t>
  </si>
  <si>
    <t>Полотна для сабельной пилы BI-METAL 150мм 24TPI (2шт)</t>
  </si>
  <si>
    <t>Адаптер внешний с хомутом 13-15мм. BLACK LINE АКЦИЯ!!!</t>
  </si>
  <si>
    <t>Адаптер внешний с хомутом 22-24мм. BLACK LINE АКЦИЯ!!!</t>
  </si>
  <si>
    <t>Адаптер с внутренней резьбой 1" BLACK LINE АКЦИЯ!!!</t>
  </si>
  <si>
    <t>YT-4212</t>
  </si>
  <si>
    <t>Бур по бетону X-TIP SDS+ 10х460мм</t>
  </si>
  <si>
    <t>Молоток столярный с гвоздодером, фиберглассовая ручка 600гр</t>
  </si>
  <si>
    <t>Скобы 14 мм (1000 шт)</t>
  </si>
  <si>
    <t>Щётка-крацовка чашечная мягкая 50мм со стержнем</t>
  </si>
  <si>
    <t>06987</t>
  </si>
  <si>
    <t>06988</t>
  </si>
  <si>
    <t>Щётка-крацовка чашечная мягкая 75мм со стержнем</t>
  </si>
  <si>
    <t>Щётка-крацовка "Кисть" 25мм со стержнем INOX</t>
  </si>
  <si>
    <t>YT-47496</t>
  </si>
  <si>
    <t>Щётка-крацовка торцевая мягкая 125мм (+перех.)</t>
  </si>
  <si>
    <t>06978</t>
  </si>
  <si>
    <t>06979</t>
  </si>
  <si>
    <t>06980</t>
  </si>
  <si>
    <t>Щётка-крацовка торцевая мягкая 150мм (+перех.)</t>
  </si>
  <si>
    <t>Щётка-крацовка торцевая мягкая 200мм (+перех.)</t>
  </si>
  <si>
    <t>YT-47568</t>
  </si>
  <si>
    <t>Щётка-крацовка торцевая мягкая 75мм со стержнем INOX</t>
  </si>
  <si>
    <t>YT-4752</t>
  </si>
  <si>
    <t>YT-47612</t>
  </si>
  <si>
    <t>Щётка-крацовка получаша мягкая 100мм М14 INOX</t>
  </si>
  <si>
    <t>03548</t>
  </si>
  <si>
    <t>Щетка для обоев 300 x 25 mm</t>
  </si>
  <si>
    <t>685-010-150</t>
  </si>
  <si>
    <t>685-010-200</t>
  </si>
  <si>
    <t>685-010-300</t>
  </si>
  <si>
    <t>9019</t>
  </si>
  <si>
    <t>520-010-10005</t>
  </si>
  <si>
    <t>685-010-400</t>
  </si>
  <si>
    <t>Пистолет для монтажной пены металлический</t>
  </si>
  <si>
    <t>KRN-4521</t>
  </si>
  <si>
    <t>KRN-4546</t>
  </si>
  <si>
    <t xml:space="preserve">Лента серпянка самоклеящаяся 45ммх20м </t>
  </si>
  <si>
    <t xml:space="preserve">Лента серпянка самоклеящаяся 45ммх45м </t>
  </si>
  <si>
    <t>690-125-038</t>
  </si>
  <si>
    <t>Щётка с резиной для мойки окон 22см.</t>
  </si>
  <si>
    <t>ES9437</t>
  </si>
  <si>
    <t>TLSZA042022</t>
  </si>
  <si>
    <t>TLSZA022022</t>
  </si>
  <si>
    <t>TLSZA01202</t>
  </si>
  <si>
    <t>TLSZA032022</t>
  </si>
  <si>
    <t>TLSZA052022</t>
  </si>
  <si>
    <t>ООО «Адвати»</t>
  </si>
  <si>
    <t>пункт разгрузки:  г. Минск, пер. Переходной 2-й,д 1</t>
  </si>
  <si>
    <t>почтовый адрес: 220137, г. Минск, пер. Переходной 2-й,д 1</t>
  </si>
  <si>
    <t>УНП 193738772</t>
  </si>
  <si>
    <t xml:space="preserve">Р/с в BYN: BY23BLNB30120000840041000933 </t>
  </si>
  <si>
    <t>www.a2t.by</t>
  </si>
  <si>
    <t>688-010-040</t>
  </si>
  <si>
    <t>688-010-060</t>
  </si>
  <si>
    <t>688-010-080</t>
  </si>
  <si>
    <t>688-010-100</t>
  </si>
  <si>
    <t>688-010-120</t>
  </si>
  <si>
    <t>471-070-1252223</t>
  </si>
  <si>
    <t>Диск пильный по дереву цепной 125ммХ22-23</t>
  </si>
  <si>
    <t>640-010-125</t>
  </si>
  <si>
    <t>640-010-230</t>
  </si>
  <si>
    <t>Диск алмазный сегментный D125</t>
  </si>
  <si>
    <t>Диск алмазный сегментный D230</t>
  </si>
  <si>
    <t>0095-125</t>
  </si>
  <si>
    <t>НАСАДКА ПОЛИРОВАЛЬНАЯ "ПОД ЛИПУЧКУ", 125мм, ПОРОЛОНОВАЯ</t>
  </si>
  <si>
    <t>120225-60</t>
  </si>
  <si>
    <t>120225-80</t>
  </si>
  <si>
    <t>120225-100</t>
  </si>
  <si>
    <t>120225-120</t>
  </si>
  <si>
    <t>120225-150</t>
  </si>
  <si>
    <t>120225-180</t>
  </si>
  <si>
    <t>Круг шлифовальный с отверстиями 225мм Р60 (5шт) для Жирафа</t>
  </si>
  <si>
    <t>Круг шлифовальный с отверстиями 225мм Р80 (5шт) для Жирафа</t>
  </si>
  <si>
    <t>Круг шлифовальный с отверстиями 225мм Р100 (5шт) для Жирафа</t>
  </si>
  <si>
    <t>Круг шлифовальный с отверстиями 225мм Р120 (5шт) для Жирафа</t>
  </si>
  <si>
    <t>Круг шлифовальный с отверстиями 225мм Р150 (5шт) для Жирафа</t>
  </si>
  <si>
    <t>Круг шлифовальный с отверстиями 225мм Р180 (5шт) для Жирафа</t>
  </si>
  <si>
    <t>0018-500</t>
  </si>
  <si>
    <t>ЭЛЕКТРОДОДЕРЖАТЕЛЬ 500А (1/50)</t>
  </si>
  <si>
    <t>МИКСЕР SDS+ диам 80х400 (1/50)</t>
  </si>
  <si>
    <t>МИКСЕР SDS+ диам 100х600 (1/50)</t>
  </si>
  <si>
    <t>0024-100</t>
  </si>
  <si>
    <t>0024-080</t>
  </si>
  <si>
    <t>705-010-763</t>
  </si>
  <si>
    <t>Нож строительный 25мм</t>
  </si>
  <si>
    <t>Лезвия для ножа 25 мм (компл. 10 шт)</t>
  </si>
  <si>
    <t>705-010-102</t>
  </si>
  <si>
    <t>0020-02</t>
  </si>
  <si>
    <t>email: zakaz@a2t.by</t>
  </si>
  <si>
    <t>TLSZA082022</t>
  </si>
  <si>
    <t>TLSZA072022</t>
  </si>
  <si>
    <t>351-700-053</t>
  </si>
  <si>
    <t>Степлер 4-14 мм стальной тип 53 с регулировкой</t>
  </si>
  <si>
    <t>701-007-922</t>
  </si>
  <si>
    <t>701-007-1531</t>
  </si>
  <si>
    <t>701-007-1111</t>
  </si>
  <si>
    <t>Полотно для сабельной пилы 150мм 18 TPI по BI-METAL (компл. 2 шт)</t>
  </si>
  <si>
    <t>Полотно для сабельной пилы 240мм 5 TPI по дереву (компл. 2 шт)</t>
  </si>
  <si>
    <t>Полотно для сабельной пилы 225 мм 6 TPI по дереву и металлу (компл. 2 шт)</t>
  </si>
  <si>
    <t>BSW2 10-16/9</t>
  </si>
  <si>
    <t>BSW2 12-20/9</t>
  </si>
  <si>
    <t>BSW2 12-22/9</t>
  </si>
  <si>
    <t>BSW2 16-27/9</t>
  </si>
  <si>
    <t>BSW2 20-32/9</t>
  </si>
  <si>
    <t>BSW2 25-40/9</t>
  </si>
  <si>
    <t>BSW2 32-50/9</t>
  </si>
  <si>
    <t>BSW2 40-60/9</t>
  </si>
  <si>
    <t>BSW2 50-70/9</t>
  </si>
  <si>
    <t>BSW2 60-80/9</t>
  </si>
  <si>
    <t>BSW2 70-90/9</t>
  </si>
  <si>
    <t>BSW2 80-100/9</t>
  </si>
  <si>
    <t>BSW2 90-110/9</t>
  </si>
  <si>
    <t>BSW2100-120/9</t>
  </si>
  <si>
    <t>BSW2110-130/9</t>
  </si>
  <si>
    <t>BSW2120-140/9</t>
  </si>
  <si>
    <t>BSW2130-150/9</t>
  </si>
  <si>
    <t>BSW2140-160/9</t>
  </si>
  <si>
    <t>BSW2150-170/9</t>
  </si>
  <si>
    <t>BSW2160-180/9</t>
  </si>
  <si>
    <t>BSW2170-190/9</t>
  </si>
  <si>
    <t>BSW2180-200/9</t>
  </si>
  <si>
    <t>BSW2190-210/9</t>
  </si>
  <si>
    <t>BSW2200-220/9</t>
  </si>
  <si>
    <t>BSW2210-230/9</t>
  </si>
  <si>
    <t>BSW2220-240/9</t>
  </si>
  <si>
    <t>Хомут червячный нержавеющий   8-12/9мм</t>
  </si>
  <si>
    <t>Хомут червячный нержавеющий  10-16/9мм</t>
  </si>
  <si>
    <t>Хомут червячный нержавеющий  12-20/9мм</t>
  </si>
  <si>
    <t>Хомут червячный нержавеющий  12-22/9мм</t>
  </si>
  <si>
    <t>Хомут червячный нержавеющий  16-27/9мм</t>
  </si>
  <si>
    <t>Хомут червячный нержавеющий  20-32/9мм</t>
  </si>
  <si>
    <t>Хомут червячный нержавеющий  25-40/9мм</t>
  </si>
  <si>
    <t>Хомут червячный нержавеющий  32-50/9мм</t>
  </si>
  <si>
    <t>Хомут червячный нержавеющий  40-60/9мм</t>
  </si>
  <si>
    <t>Хомут червячный нержавеющий  50-70/9мм</t>
  </si>
  <si>
    <t>Хомут червячный нержавеющий  60-80/9мм</t>
  </si>
  <si>
    <t>Хомут червячный нержавеющий  70-90/9мм</t>
  </si>
  <si>
    <t>Хомут червячный нержавеющий  80-100/9мм</t>
  </si>
  <si>
    <t>Хомут червячный нержавеющий  90-110/9мм</t>
  </si>
  <si>
    <t>Хомут червячный нержавеющий 100-120/9мм</t>
  </si>
  <si>
    <t>Хомут червячный нержавеющий 110-130/9мм</t>
  </si>
  <si>
    <t>Хомут червячный нержавеющий 120-140/9мм</t>
  </si>
  <si>
    <t>Хомут червячный нержавеющий 130-150/9мм</t>
  </si>
  <si>
    <t>Хомут червячный нержавеющий 140-160/9мм</t>
  </si>
  <si>
    <t>Хомут червячный нержавеющий 150-170/9мм</t>
  </si>
  <si>
    <t>Хомут червячный нержавеющий 160-180/9мм</t>
  </si>
  <si>
    <t>Хомут червячный нержавеющий 170-190/9мм</t>
  </si>
  <si>
    <t>Хомут червячный нержавеющий 180-200/9мм</t>
  </si>
  <si>
    <t>Хомут червячный нержавеющий 190-210/9мм</t>
  </si>
  <si>
    <t>Хомут червячный нержавеющий 200-220/9мм</t>
  </si>
  <si>
    <t>Хомут червячный нержавеющий 210-230/9мм</t>
  </si>
  <si>
    <t>Хомут червячный нержавеющий 220-240/9мм</t>
  </si>
  <si>
    <t>KT-V1020</t>
  </si>
  <si>
    <t>Секатор для срезки цветов и побегов с прямыми лезвиями V-SERIES</t>
  </si>
  <si>
    <t>BSW2 8-12/9</t>
  </si>
  <si>
    <t>709-080-772</t>
  </si>
  <si>
    <t>Крюк для вязки арматуры</t>
  </si>
  <si>
    <t>661-010-125</t>
  </si>
  <si>
    <t>662-010-125</t>
  </si>
  <si>
    <t>Чаша алмазная турбо D 125 мм</t>
  </si>
  <si>
    <t>Чаша алмазная сегментная D 125 мм</t>
  </si>
  <si>
    <t>804-500-140</t>
  </si>
  <si>
    <t>125-3-22</t>
  </si>
  <si>
    <t>Диск пильный 3Т по дереву 125мм*22,2мм ( 3 зуба)</t>
  </si>
  <si>
    <t>401-055-075</t>
  </si>
  <si>
    <t>401-055-100</t>
  </si>
  <si>
    <t>Щетка-крацовка нейлон для УШМ, 75 мм, М14, ЧАШКА</t>
  </si>
  <si>
    <t>Щетка-крацовка нейлон для УШМ, 100 мм, М14, ЧАШКА</t>
  </si>
  <si>
    <t>641-010-125</t>
  </si>
  <si>
    <t>Диск алмазный ТУРБО D125</t>
  </si>
  <si>
    <t>520-010-12512</t>
  </si>
  <si>
    <t>Насадка для дрели и УШМ с липучкой 125мм мягкая</t>
  </si>
  <si>
    <t>09521</t>
  </si>
  <si>
    <t>09522</t>
  </si>
  <si>
    <t>09523</t>
  </si>
  <si>
    <t>09524</t>
  </si>
  <si>
    <t>09587</t>
  </si>
  <si>
    <t>09589</t>
  </si>
  <si>
    <t>10122-040</t>
  </si>
  <si>
    <t>10122-060</t>
  </si>
  <si>
    <t>10122-080</t>
  </si>
  <si>
    <t>10122-100</t>
  </si>
  <si>
    <t>10122-150</t>
  </si>
  <si>
    <t>10122-200</t>
  </si>
  <si>
    <t>10122-250</t>
  </si>
  <si>
    <t>10122-300</t>
  </si>
  <si>
    <t>10122-350</t>
  </si>
  <si>
    <t>10122-450</t>
  </si>
  <si>
    <t>10122-600</t>
  </si>
  <si>
    <t>Шпатель ПРОФИ 40 мм из нержавеющей стали с двухкомпонентной ручкой</t>
  </si>
  <si>
    <t>Шпатель ПРОФИ 60 мм из нержавеющей стали с двухкомпонентной ручкой</t>
  </si>
  <si>
    <t>Шпатель ПРОФИ 80 мм из нержавеющей стали с двухкомпонентной ручкой</t>
  </si>
  <si>
    <t>Шпатель ПРОФИ 100 мм из нержавеющей стали с двухкомпонентной ручкой</t>
  </si>
  <si>
    <t>Шпатель фасадный ПРОФИ 150 мм из нержавеющей стали с двухкомпонентной ручкой</t>
  </si>
  <si>
    <t>Шпатель фасадный ПРОФИ 200 мм из нержавеющей стали с двухкомпонентной ручкой</t>
  </si>
  <si>
    <t>Шпатель фасадный ПРОФИ 250 мм из нержавеющей стали с двухкомпонентной ручкой</t>
  </si>
  <si>
    <t>Шпатель фасадный ПРОФИ 300 мм из нержавеющей стали с двухкомпонентной ручкой</t>
  </si>
  <si>
    <t>Шпатель фасадный ПРОФИ 350 мм из нержавеющей стали с двухкомпонентной ручкой</t>
  </si>
  <si>
    <t>Шпатель фасадный ПРОФИ 450 мм из нержавеющеей стали с двухкомпонентной ручкой</t>
  </si>
  <si>
    <t>Шпатель фасадный ПРОФИ 600 мм из нержавеющей стали с двухкомпонентной ручкой</t>
  </si>
  <si>
    <t>10102-040</t>
  </si>
  <si>
    <t>10102-060</t>
  </si>
  <si>
    <t>10102-080</t>
  </si>
  <si>
    <t>10102-100</t>
  </si>
  <si>
    <t>ИНТЕК (РФ)</t>
  </si>
  <si>
    <t>10103-150-006</t>
  </si>
  <si>
    <t>10103-150-008</t>
  </si>
  <si>
    <t>10103-150-010</t>
  </si>
  <si>
    <t>10103-250-006</t>
  </si>
  <si>
    <t>10201-004</t>
  </si>
  <si>
    <t>Набор японских шпателей 4 шт (50-80-100-120)</t>
  </si>
  <si>
    <t>10201-003</t>
  </si>
  <si>
    <t>Набор шпателей пластиковых 3 шт (50-100-150)</t>
  </si>
  <si>
    <t>10104-270</t>
  </si>
  <si>
    <t>Гладилка 130х270 мм из нержавеющей стали с пластиковой ручкой</t>
  </si>
  <si>
    <t>V6_08978</t>
  </si>
  <si>
    <t>V15_08992</t>
  </si>
  <si>
    <t>Ролик Велюр 15 см (термофузия) для гладких поверхностей</t>
  </si>
  <si>
    <t>Ролик Велюр 6 см (термофузия) для гладких поверхностей</t>
  </si>
  <si>
    <t>KSP_250_20802</t>
  </si>
  <si>
    <t>KSP_250_20826</t>
  </si>
  <si>
    <t>KSP_250_20840</t>
  </si>
  <si>
    <t>KSP_250_20864</t>
  </si>
  <si>
    <t>KSP_250_20888</t>
  </si>
  <si>
    <t>KSP_250_20901</t>
  </si>
  <si>
    <t>Губка шлифовальная 100x68x25мм P80</t>
  </si>
  <si>
    <t>Губка шлифовальная 100x68x25 мм P100</t>
  </si>
  <si>
    <t>Губка шлифовальная 100x68x25мм P120</t>
  </si>
  <si>
    <t>Губка шлифовальная 100x68x25мм P150</t>
  </si>
  <si>
    <t>Губка шлифовальная 100x68x25мм P180</t>
  </si>
  <si>
    <t>Губка шлифовальная 100x68x25мм P220</t>
  </si>
  <si>
    <t>KST_300_21021</t>
  </si>
  <si>
    <t>KST_300_21045</t>
  </si>
  <si>
    <t>Губка шлифовальная трапеция 110x65x25мм P60</t>
  </si>
  <si>
    <t>Губка шлифовальная трапеция 110x65x25мм P80</t>
  </si>
  <si>
    <t>KST_300_21069</t>
  </si>
  <si>
    <t>KST_300_21083</t>
  </si>
  <si>
    <t>KST_300_21106</t>
  </si>
  <si>
    <t>KST_300_21120</t>
  </si>
  <si>
    <t>KST_300_21144</t>
  </si>
  <si>
    <t>Губка шлифовальная трапеция 110x65x25мм P100</t>
  </si>
  <si>
    <t>Губка шлифовальная трапеция 110x65x25мм P120</t>
  </si>
  <si>
    <t>Губка шлифовальная трапеция 110x65x25мм P150</t>
  </si>
  <si>
    <t>Губка шлифовальная трапеция 110x65x25мм P180</t>
  </si>
  <si>
    <t>Губка шлифовальная трапеция 110x65x25мм P220</t>
  </si>
  <si>
    <t>804-500-142</t>
  </si>
  <si>
    <t>0041-04</t>
  </si>
  <si>
    <t>Заклепочник 235 мм</t>
  </si>
  <si>
    <t>437-010-412</t>
  </si>
  <si>
    <t>437-010-420</t>
  </si>
  <si>
    <t>437-010-432</t>
  </si>
  <si>
    <t>437-010-439</t>
  </si>
  <si>
    <t>335-02-04</t>
  </si>
  <si>
    <t>Сверло по стеклу и керамике 4 мм</t>
  </si>
  <si>
    <t>Сверло по стеклу и керамике 5 мм</t>
  </si>
  <si>
    <t>Сверло по стеклу и керамике 6 мм</t>
  </si>
  <si>
    <t>Сверло по стеклу и керамике 8 мм</t>
  </si>
  <si>
    <t>Сверло по стеклу и керамике 10 мм</t>
  </si>
  <si>
    <t>335-02-05</t>
  </si>
  <si>
    <t>335-02-06</t>
  </si>
  <si>
    <t>335-02-08</t>
  </si>
  <si>
    <t>335-02-10</t>
  </si>
  <si>
    <t>Терка пластмассовая 270 x 2,5 mm</t>
  </si>
  <si>
    <t>Кисть КФ-35*6мм Стандарт пластиковая ручка АКЦИЯ!!!</t>
  </si>
  <si>
    <t>Кисть КФ-50*6мм Стандарт пластиковая ручка АКЦИЯ!!!</t>
  </si>
  <si>
    <t>Кисть КФ-70*6мм Стандарт пластиковая ручка АКЦИЯ!!!</t>
  </si>
  <si>
    <t>09525</t>
  </si>
  <si>
    <t>Пистолет для герметика</t>
  </si>
  <si>
    <t>804-502-224</t>
  </si>
  <si>
    <t>804-502-233</t>
  </si>
  <si>
    <t>Пистолет для герметика S1</t>
  </si>
  <si>
    <t>804-502-447</t>
  </si>
  <si>
    <t>Пистолет для герметика S3</t>
  </si>
  <si>
    <t>Пистолет для колбас 600 мл</t>
  </si>
  <si>
    <t>804-502-350</t>
  </si>
  <si>
    <t>804-312-007</t>
  </si>
  <si>
    <t>Пистолет для монтажной пены FR-1</t>
  </si>
  <si>
    <t>880-563-001</t>
  </si>
  <si>
    <t>880-563-003</t>
  </si>
  <si>
    <t>Пистолет для монтажной пены FR-3</t>
  </si>
  <si>
    <t xml:space="preserve"> 533-010-0316</t>
  </si>
  <si>
    <t>533-010-0519</t>
  </si>
  <si>
    <t>Рулетка 3 м х 16 мм с магнитом</t>
  </si>
  <si>
    <t>Рулетка 5 м х 19 мм с магнитом</t>
  </si>
  <si>
    <t>533-010-07525</t>
  </si>
  <si>
    <t>Рулетка 7,5 м х 25 мм с магнитом</t>
  </si>
  <si>
    <t>533-010-1025</t>
  </si>
  <si>
    <t>Рулетка 10 м х 25 мм с магнитом</t>
  </si>
  <si>
    <t>HT4M215</t>
  </si>
  <si>
    <t>Угольник алюминиевый Свенсона 180 мм</t>
  </si>
  <si>
    <t>HOEGERT</t>
  </si>
  <si>
    <t>351-140-006</t>
  </si>
  <si>
    <t>351-140-008</t>
  </si>
  <si>
    <t>351-140-010</t>
  </si>
  <si>
    <t>351-140-012</t>
  </si>
  <si>
    <t>351-140-014</t>
  </si>
  <si>
    <t>999-04-110</t>
  </si>
  <si>
    <t>Бур по бетону SDS+ 4,0х110 мм</t>
  </si>
  <si>
    <t>999-05-110</t>
  </si>
  <si>
    <t>Бур по бетону SDS+ 5,0х110 мм</t>
  </si>
  <si>
    <t>999-06-110</t>
  </si>
  <si>
    <t>Бур по бетону SDS+ 6,0х110 мм</t>
  </si>
  <si>
    <t>999-06-160</t>
  </si>
  <si>
    <t>Бур по бетону SDS+ 6,0х160 мм</t>
  </si>
  <si>
    <t>999-06-210</t>
  </si>
  <si>
    <t>Бур по бетону SDS+ 6,0х210 мм</t>
  </si>
  <si>
    <t>999-08-110</t>
  </si>
  <si>
    <t>Бур по бетону SDS+ 8,0х110 мм</t>
  </si>
  <si>
    <t>999-08-210</t>
  </si>
  <si>
    <t>Бур по бетону SDS+ 8,0х210 мм</t>
  </si>
  <si>
    <t>999-10-110</t>
  </si>
  <si>
    <t>Бур по бетону SDS+ 10,0х110 мм</t>
  </si>
  <si>
    <t>999-10-160</t>
  </si>
  <si>
    <t>Бур по бетону SDS+ 10,0х160 мм</t>
  </si>
  <si>
    <t>999-10-260</t>
  </si>
  <si>
    <t>Бур по бетону SDS+ 10,0х260 мм</t>
  </si>
  <si>
    <t>999-10-210</t>
  </si>
  <si>
    <t>Бур по бетону SDS+ 10,0х210 мм</t>
  </si>
  <si>
    <t>691-505-400</t>
  </si>
  <si>
    <t>691-505-600</t>
  </si>
  <si>
    <t>691-505-800</t>
  </si>
  <si>
    <t>691-505-1000</t>
  </si>
  <si>
    <t>691-505-1200</t>
  </si>
  <si>
    <t>691-505-1500</t>
  </si>
  <si>
    <t>Уровень алюминиевый с магнитом 400 мм</t>
  </si>
  <si>
    <t>Уровень алюминиевый с магнитом 600 мм</t>
  </si>
  <si>
    <t>Уровень алюминиевый с магнитом 800 мм</t>
  </si>
  <si>
    <t>Уровень алюминиевый с магнитом 1000 мм</t>
  </si>
  <si>
    <t>Уровень алюминиевый с магнитом 1200 мм</t>
  </si>
  <si>
    <t>Уровень алюминиевый с магнитом 1500 мм</t>
  </si>
  <si>
    <t>НАСАДКА ПОЛИРОВАЛЬНАЯ "ПОД ЛИПУЧКУ", 125мм, шерсть</t>
  </si>
  <si>
    <t>0096-125</t>
  </si>
  <si>
    <t>Круг войлочный полировальный "под липучку" 8 х 125 мм</t>
  </si>
  <si>
    <t>0089</t>
  </si>
  <si>
    <t>Диски алмазные для гравера 20х3 мм комплект 3 шт</t>
  </si>
  <si>
    <t>20-20-3</t>
  </si>
  <si>
    <t>Диски алмазные для гравера 30х3 мм комплект 3 шт</t>
  </si>
  <si>
    <t>30-20-3</t>
  </si>
  <si>
    <t>Диски алмазные для гравера 40х3 мм комплект 2 шт</t>
  </si>
  <si>
    <t>40-20-3</t>
  </si>
  <si>
    <t>Диски алмазные для гравера 50х3 мм комплект 2 шт</t>
  </si>
  <si>
    <t>50-20-3</t>
  </si>
  <si>
    <t>12125-3</t>
  </si>
  <si>
    <t>Круг полировальный лепестковый 125х22.2 мм Скотч Брайта FINE</t>
  </si>
  <si>
    <t>12125-2</t>
  </si>
  <si>
    <t>Круг полировальный лепестковый 125х22.2 мм Скотч Брайта MEDIUM</t>
  </si>
  <si>
    <t>Круг полировальный лепестковый 125х22.2 мм Скотч Брайта COARSE</t>
  </si>
  <si>
    <t>12125-1</t>
  </si>
  <si>
    <t>0090</t>
  </si>
  <si>
    <t>0091</t>
  </si>
  <si>
    <t>Круг зачистной фибровый "Коралл" СИНИЙ 125мм</t>
  </si>
  <si>
    <t>Круг зачистной фибровый "Коралл" ФИОЛЕТОВЫЙ 125мм</t>
  </si>
  <si>
    <t>Круг зачистной фибровый "Коралл" ЧЕРНЫЙ 125х13х38х22,23</t>
  </si>
  <si>
    <t>555-800-002</t>
  </si>
  <si>
    <t>Газовая горелка с пьезоподжигом</t>
  </si>
  <si>
    <t>920</t>
  </si>
  <si>
    <t>Универсальный туристический газовый баллон 400 мл, газ Сибиар</t>
  </si>
  <si>
    <t>СИБИАР</t>
  </si>
  <si>
    <t>4017</t>
  </si>
  <si>
    <t>476-101-042</t>
  </si>
  <si>
    <t>Полотно для электролобзика по ламинату 55мм, (5 шт) криволинейный распил, 1,4мм зуб</t>
  </si>
  <si>
    <t>476-101-045</t>
  </si>
  <si>
    <t>Полотно для электролобзика 75мм, (5 шт) ламинат,чистый рез, 2,5мм зуб</t>
  </si>
  <si>
    <t>476-101-051</t>
  </si>
  <si>
    <t>Полотно для электролобзика 75мм, (5 шт) ламинат,чистый рез, 2,5мм зуб в обр.сторону</t>
  </si>
  <si>
    <t>476-111-074</t>
  </si>
  <si>
    <t>Полотно для электролобзика 75мм, ( 5 шт) фанера, быстрый рез, 4мм зуб,загн.конц.</t>
  </si>
  <si>
    <t>476-118-083</t>
  </si>
  <si>
    <t>Полотно для электролобзика 50мм, ( 5 шт) металл 1-3мм, зуб 1,2мм</t>
  </si>
  <si>
    <t>476-144-119</t>
  </si>
  <si>
    <t>Полотно для электролобзика 75мм, ( 5 шт) по дереву,быстрый рез,4мм загн.конц.</t>
  </si>
  <si>
    <t>0044-18-03</t>
  </si>
  <si>
    <t>Нож малярный с выдвижным лезвием 18 мм</t>
  </si>
  <si>
    <t>Нож малярный с фиксатором лезвие 18 мм</t>
  </si>
  <si>
    <t>Запасные лезвия 18мм 10шт.</t>
  </si>
  <si>
    <t>0029-24-1</t>
  </si>
  <si>
    <t>Лезвия трапеция  (10 шт.)</t>
  </si>
  <si>
    <t>0044-18-58</t>
  </si>
  <si>
    <t>268-306-310</t>
  </si>
  <si>
    <t>Коронка по стеклу и кафелю с центрирующим сверлом, 25х55 мм</t>
  </si>
  <si>
    <t>822-808-02555</t>
  </si>
  <si>
    <t>Коронка по стеклу и кафелю с центрирующим сверлом, 20х55 мм</t>
  </si>
  <si>
    <t>822-808-02055</t>
  </si>
  <si>
    <t>Коронка по стеклу и кафелю с центрирующим сверлом, 32х55 мм</t>
  </si>
  <si>
    <t>822-808-03255</t>
  </si>
  <si>
    <t>Коронка по стеклу и кафелю с центрирующим сверлом, 45х55 мм</t>
  </si>
  <si>
    <t>822-808-045</t>
  </si>
  <si>
    <t>Коронка по стеклу и кафелю с центрирующим сверлом, 68х55 мм</t>
  </si>
  <si>
    <t>822-808-068</t>
  </si>
  <si>
    <t>Коронка по стеклу и кафелю с центрирующим сверлом, 65х55 мм</t>
  </si>
  <si>
    <t>822-808-06555</t>
  </si>
  <si>
    <t>Коронка по стеклу и кафелю с центрирующим сверлом, 70х55 мм</t>
  </si>
  <si>
    <t>822-808-07055</t>
  </si>
  <si>
    <t>1133-6</t>
  </si>
  <si>
    <t>1133-8</t>
  </si>
  <si>
    <t>Сверло перьевое по дереву 8х152 мм</t>
  </si>
  <si>
    <t>1133-10</t>
  </si>
  <si>
    <t>1133-12</t>
  </si>
  <si>
    <t>Сверло перьевое по дереву 12х152 мм</t>
  </si>
  <si>
    <t>1133-14</t>
  </si>
  <si>
    <t>Сверло перьевое по дереву 14х152 мм</t>
  </si>
  <si>
    <t>1133-16</t>
  </si>
  <si>
    <t>Сверло перьевое по дереву 16х152 мм</t>
  </si>
  <si>
    <t>1133-18</t>
  </si>
  <si>
    <t>Сверло перьевое по дереву 18х152 мм</t>
  </si>
  <si>
    <t>1133-20</t>
  </si>
  <si>
    <t>Сверло перьевое по дереву 20х152 мм</t>
  </si>
  <si>
    <t>1133-22</t>
  </si>
  <si>
    <t>Сверло перьевое по дереву 22х152 мм</t>
  </si>
  <si>
    <t>1133-24</t>
  </si>
  <si>
    <t>Сверло перьевое по дереву 24х152 мм</t>
  </si>
  <si>
    <t>1133-26</t>
  </si>
  <si>
    <t>Сверло перьевое по дереву 26х152 мм</t>
  </si>
  <si>
    <t>1133-28</t>
  </si>
  <si>
    <t>1133-30</t>
  </si>
  <si>
    <t>Сверло перьевое по дереву 30х152 мм</t>
  </si>
  <si>
    <t>1133-25</t>
  </si>
  <si>
    <t>Сверло перьевое по дереву 25х152 мм</t>
  </si>
  <si>
    <t>1133-32</t>
  </si>
  <si>
    <t>Сверло перьевое по дереву 32х152 мм</t>
  </si>
  <si>
    <t>1133-34</t>
  </si>
  <si>
    <t>Сверло перьевое по дереву 34х152 мм</t>
  </si>
  <si>
    <t>1133-35</t>
  </si>
  <si>
    <t>Сверло перьевое по дереву 35х152 мм</t>
  </si>
  <si>
    <t>1133-36</t>
  </si>
  <si>
    <t>Сверло перьевое по дереву 36х152 мм</t>
  </si>
  <si>
    <t>1133-38</t>
  </si>
  <si>
    <t>Сверло перьевое по дереву 38х152 мм</t>
  </si>
  <si>
    <t>1133-40</t>
  </si>
  <si>
    <t>Сверло перьевое по дереву 40х152 мм</t>
  </si>
  <si>
    <t>222-0068</t>
  </si>
  <si>
    <t>Коронка по бетону в сборе, М22 х 68 мм, sds plus</t>
  </si>
  <si>
    <t>222-0080</t>
  </si>
  <si>
    <t>Коронка по бетону в сборе, М22 х 80 мм, sds plus</t>
  </si>
  <si>
    <t xml:space="preserve">Патрон для дрели с ключом 1.5-13 мм +переходник </t>
  </si>
  <si>
    <t>Леска для триммера "звезда" 2,4mm, 15m</t>
  </si>
  <si>
    <t>517-666-024</t>
  </si>
  <si>
    <t>517-666-027</t>
  </si>
  <si>
    <t>517-666-030</t>
  </si>
  <si>
    <t>517-777-024</t>
  </si>
  <si>
    <t>Леска для триммера "звезда" 2,7mm, 15m</t>
  </si>
  <si>
    <t>Леска для триммера "звезда" 3mm, 15m</t>
  </si>
  <si>
    <t>517-777-027</t>
  </si>
  <si>
    <t>Леска для триммера "витой квадрат" 2,4mm, 15m</t>
  </si>
  <si>
    <t>Леска для триммера "витой квадрат" 2,7mm, 15m</t>
  </si>
  <si>
    <t>517-777-030</t>
  </si>
  <si>
    <t>Леска для триммера "витой квадрат" 3mm, 15m</t>
  </si>
  <si>
    <t>Диск для триммера VERTEX 3 зуба</t>
  </si>
  <si>
    <t>YK-B006</t>
  </si>
  <si>
    <t>Пленка укрывочная FM-03 STANDARD 4x5м 3 мкн</t>
  </si>
  <si>
    <t>0818</t>
  </si>
  <si>
    <t>Пленка укрывочная FM-18 STANDARD 4x5м</t>
  </si>
  <si>
    <t>0778</t>
  </si>
  <si>
    <t>Пленка укрывочная FM-27 STRONG 4x5м</t>
  </si>
  <si>
    <t>0820</t>
  </si>
  <si>
    <t>Пленка укрывочная FM-41 STRONG 4x5м</t>
  </si>
  <si>
    <t>0815</t>
  </si>
  <si>
    <t>Ведро строительное 12 л черное</t>
  </si>
  <si>
    <t>Ведро строительное 16 л черное</t>
  </si>
  <si>
    <t>Ведро строительное 20 л черное</t>
  </si>
  <si>
    <t>Контейнер прямоугольный 40 л</t>
  </si>
  <si>
    <t>Контейнер прямоугольный 65 л</t>
  </si>
  <si>
    <t>Контейнер прямоугольный 80 л</t>
  </si>
  <si>
    <t>Контейнер круглый 45 л</t>
  </si>
  <si>
    <t>Контейнер круглый 65 л</t>
  </si>
  <si>
    <t>Контейнер круглый 90 л</t>
  </si>
  <si>
    <t>411-010-1425020</t>
  </si>
  <si>
    <t>Зубило SDS+ (14x250x20)</t>
  </si>
  <si>
    <t>411-010-1425050</t>
  </si>
  <si>
    <t>Зубило SDS+ (14x250x50)</t>
  </si>
  <si>
    <t>0044-100-18</t>
  </si>
  <si>
    <t>0044-18-24</t>
  </si>
  <si>
    <t>705-010-100</t>
  </si>
  <si>
    <t>01-7-15 ST627</t>
  </si>
  <si>
    <t xml:space="preserve">01-7-14 ST627 </t>
  </si>
  <si>
    <t xml:space="preserve">01-7-13 ST627 </t>
  </si>
  <si>
    <t>01-7-12 ST627</t>
  </si>
  <si>
    <t xml:space="preserve">01-7-11 ST627 </t>
  </si>
  <si>
    <t>01-1-03-EN SBL BDN</t>
  </si>
  <si>
    <t>01-1-02-EN SBL BDN</t>
  </si>
  <si>
    <t>01-1-05-EN SBL BDN</t>
  </si>
  <si>
    <t>01-1-01-EN  SBL BDN</t>
  </si>
  <si>
    <t xml:space="preserve"> 02-1-01-EN BDN</t>
  </si>
  <si>
    <t>Лента армированная штукатурная белая Blue Dolphin RENDER 48мм x 50м (30 дней)</t>
  </si>
  <si>
    <t>03-1-05 EN BDN</t>
  </si>
  <si>
    <t>02-3-01-EN BDN</t>
  </si>
  <si>
    <t>02-4-01-EN BDN</t>
  </si>
  <si>
    <t>Лента малярная для рельефных поверхностей Tarp Stucco Blue Dolphin 48мм х 50 м (до 30 дней)</t>
  </si>
  <si>
    <t>Лента малярная для наружных работ ПВХ Blue Dolphin Contractor (до 60 дней)</t>
  </si>
  <si>
    <t>Лента малярная синяя Blue Dolphin на бумажной основе 48ммх50м (до 14 дней)</t>
  </si>
  <si>
    <t>Лента малярная синяя Blue Dolphin на бумажной основе 38ммх50м (до 14 дней)</t>
  </si>
  <si>
    <t>Лента малярная синяя Blue Dolphin на бумажной основе 30ммх50м (до 14 дней)</t>
  </si>
  <si>
    <t>Лента малярная синяя Blue Dolphin на бумажной основе 25ммх50м (до 14 дней)</t>
  </si>
  <si>
    <t>Лента малярная для рельефных поверхностей Tarp Stucco Blue Dolphin 48мм х 25 м (до 30 дней)</t>
  </si>
  <si>
    <t>03-3-03-EN BDN</t>
  </si>
  <si>
    <t>03-3-02-EN BDN</t>
  </si>
  <si>
    <t>02-5-01-EN</t>
  </si>
  <si>
    <t>02-5-02-EN</t>
  </si>
  <si>
    <t>Лента Blue Dolphin для соединения мембран и строительных пленок 48мм х 20 м</t>
  </si>
  <si>
    <t>Лента Blue Dolphin для соединения мембран и строительных пленок 48мм х 50 м</t>
  </si>
  <si>
    <t>300-1-01</t>
  </si>
  <si>
    <t>300-1-02</t>
  </si>
  <si>
    <t>300-1-03</t>
  </si>
  <si>
    <t>300-1-04</t>
  </si>
  <si>
    <t>Лента малярная на японской рисовой бумаге Blue Dolphin Washi 25мм х 50 м(до 60 дней)</t>
  </si>
  <si>
    <t>Лента малярная на японской рисовой бумаге Blue Dolphin Washi 30мм х 50 м(до 60 дней)</t>
  </si>
  <si>
    <t>Лента малярная на японской рисовой бумаге Blue Dolphin Washi 38 мм х 50 м(до 60 дней)</t>
  </si>
  <si>
    <t>Лента малярная на японской рисовой бумаге Blue Dolphin Washi 48 мм х 50 м(до 60 дней)</t>
  </si>
  <si>
    <t>Лента малярная желтая в индивидуальной упаковке 48mm x 50m</t>
  </si>
  <si>
    <t>Лента малярная желтая в индивидуальной упаковке 38mm x 50m</t>
  </si>
  <si>
    <t>Лента малярная желтая в индивидуальной упаковке 30mm x 50m</t>
  </si>
  <si>
    <t>Лента малярная желтая в индивидуальной упаковке 25mm x 50m</t>
  </si>
  <si>
    <t>Лента малярная желтая в индивидуальной упаковке 19mm x 50m</t>
  </si>
  <si>
    <t>юр.адрес: г. Минск, ул. Авангардная 46, пом.1Н, комн.4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</si>
</sst>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0000"/>
  </numFmts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11" fillId="0" borderId="0"/>
    <xf numFmtId="0" fontId="19" fillId="0" borderId="0" applyNumberFormat="0" applyFill="0" applyBorder="0" applyAlignment="0" applyProtection="0"/>
  </cellStyleXfs>
  <cellXfs count="253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/>
    <xf numFmtId="0" fontId="1" fillId="3" borderId="0" xfId="0" applyFont="1" applyFill="1"/>
    <xf numFmtId="0" fontId="0" fillId="0" borderId="0" xfId="0" applyAlignment="1"/>
    <xf numFmtId="0" fontId="2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49" fontId="8" fillId="3" borderId="1" xfId="0" applyNumberFormat="1" applyFont="1" applyFill="1" applyBorder="1" applyAlignment="1">
      <alignment horizontal="center" wrapText="1"/>
    </xf>
    <xf numFmtId="9" fontId="9" fillId="0" borderId="0" xfId="0" applyNumberFormat="1" applyFont="1"/>
    <xf numFmtId="0" fontId="3" fillId="0" borderId="0" xfId="0" applyFont="1"/>
    <xf numFmtId="0" fontId="7" fillId="0" borderId="1" xfId="0" applyFont="1" applyBorder="1"/>
    <xf numFmtId="9" fontId="9" fillId="0" borderId="0" xfId="0" applyNumberFormat="1" applyFont="1" applyFill="1"/>
    <xf numFmtId="0" fontId="10" fillId="0" borderId="1" xfId="0" applyFont="1" applyFill="1" applyBorder="1" applyAlignment="1">
      <alignment horizontal="left" wrapText="1"/>
    </xf>
    <xf numFmtId="1" fontId="6" fillId="0" borderId="1" xfId="0" applyNumberFormat="1" applyFont="1" applyFill="1" applyBorder="1" applyAlignment="1">
      <alignment horizontal="center" shrinkToFit="1"/>
    </xf>
    <xf numFmtId="0" fontId="7" fillId="0" borderId="1" xfId="0" applyNumberFormat="1" applyFont="1" applyFill="1" applyBorder="1" applyAlignment="1">
      <alignment horizontal="center"/>
    </xf>
    <xf numFmtId="49" fontId="9" fillId="0" borderId="3" xfId="0" applyNumberFormat="1" applyFont="1" applyFill="1" applyBorder="1" applyAlignment="1">
      <alignment wrapText="1"/>
    </xf>
    <xf numFmtId="0" fontId="7" fillId="0" borderId="0" xfId="0" applyFont="1" applyBorder="1" applyAlignment="1">
      <alignment horizontal="center"/>
    </xf>
    <xf numFmtId="0" fontId="0" fillId="0" borderId="0" xfId="0" applyBorder="1"/>
    <xf numFmtId="0" fontId="7" fillId="0" borderId="0" xfId="0" applyFont="1" applyBorder="1"/>
    <xf numFmtId="0" fontId="7" fillId="0" borderId="0" xfId="0" applyFont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49" fontId="7" fillId="0" borderId="5" xfId="0" applyNumberFormat="1" applyFont="1" applyFill="1" applyBorder="1" applyAlignment="1">
      <alignment horizontal="center"/>
    </xf>
    <xf numFmtId="0" fontId="7" fillId="0" borderId="4" xfId="0" applyFont="1" applyBorder="1" applyAlignment="1"/>
    <xf numFmtId="1" fontId="10" fillId="0" borderId="6" xfId="0" applyNumberFormat="1" applyFont="1" applyFill="1" applyBorder="1" applyAlignment="1">
      <alignment horizontal="center" wrapText="1"/>
    </xf>
    <xf numFmtId="0" fontId="10" fillId="0" borderId="6" xfId="0" applyNumberFormat="1" applyFont="1" applyFill="1" applyBorder="1" applyAlignment="1">
      <alignment horizontal="left" wrapText="1"/>
    </xf>
    <xf numFmtId="2" fontId="7" fillId="0" borderId="1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horizontal="left" wrapText="1"/>
    </xf>
    <xf numFmtId="164" fontId="10" fillId="0" borderId="6" xfId="0" applyNumberFormat="1" applyFont="1" applyFill="1" applyBorder="1" applyAlignment="1">
      <alignment horizontal="center" wrapText="1"/>
    </xf>
    <xf numFmtId="0" fontId="10" fillId="0" borderId="6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left"/>
    </xf>
    <xf numFmtId="165" fontId="7" fillId="0" borderId="1" xfId="0" applyNumberFormat="1" applyFont="1" applyFill="1" applyBorder="1" applyAlignment="1">
      <alignment horizontal="center"/>
    </xf>
    <xf numFmtId="0" fontId="7" fillId="0" borderId="5" xfId="0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left" wrapText="1"/>
    </xf>
    <xf numFmtId="49" fontId="7" fillId="0" borderId="1" xfId="0" applyNumberFormat="1" applyFont="1" applyFill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justify"/>
    </xf>
    <xf numFmtId="0" fontId="7" fillId="0" borderId="4" xfId="0" applyFont="1" applyBorder="1"/>
    <xf numFmtId="49" fontId="10" fillId="0" borderId="1" xfId="0" applyNumberFormat="1" applyFont="1" applyFill="1" applyBorder="1" applyAlignment="1">
      <alignment horizontal="center" wrapText="1"/>
    </xf>
    <xf numFmtId="0" fontId="7" fillId="0" borderId="5" xfId="0" applyFont="1" applyBorder="1" applyAlignment="1"/>
    <xf numFmtId="49" fontId="7" fillId="0" borderId="6" xfId="0" applyNumberFormat="1" applyFont="1" applyFill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9" fontId="10" fillId="0" borderId="6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49" fontId="6" fillId="0" borderId="1" xfId="0" applyNumberFormat="1" applyFont="1" applyFill="1" applyBorder="1" applyAlignment="1">
      <alignment horizontal="center" shrinkToFit="1"/>
    </xf>
    <xf numFmtId="0" fontId="2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left" wrapText="1"/>
    </xf>
    <xf numFmtId="1" fontId="6" fillId="0" borderId="6" xfId="0" applyNumberFormat="1" applyFont="1" applyFill="1" applyBorder="1" applyAlignment="1">
      <alignment horizontal="center" shrinkToFit="1"/>
    </xf>
    <xf numFmtId="0" fontId="7" fillId="0" borderId="6" xfId="0" applyFont="1" applyFill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2" fontId="12" fillId="4" borderId="1" xfId="0" applyNumberFormat="1" applyFont="1" applyFill="1" applyBorder="1" applyAlignment="1">
      <alignment horizontal="center"/>
    </xf>
    <xf numFmtId="0" fontId="12" fillId="4" borderId="1" xfId="0" applyNumberFormat="1" applyFont="1" applyFill="1" applyBorder="1" applyAlignment="1">
      <alignment horizontal="center"/>
    </xf>
    <xf numFmtId="0" fontId="14" fillId="4" borderId="1" xfId="0" applyNumberFormat="1" applyFont="1" applyFill="1" applyBorder="1" applyAlignment="1">
      <alignment horizontal="left"/>
    </xf>
    <xf numFmtId="49" fontId="12" fillId="4" borderId="1" xfId="0" applyNumberFormat="1" applyFont="1" applyFill="1" applyBorder="1" applyAlignment="1">
      <alignment horizontal="center"/>
    </xf>
    <xf numFmtId="49" fontId="10" fillId="0" borderId="7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2" fontId="13" fillId="4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2" fontId="10" fillId="0" borderId="6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horizontal="center"/>
    </xf>
    <xf numFmtId="49" fontId="6" fillId="0" borderId="8" xfId="0" applyNumberFormat="1" applyFont="1" applyFill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3" fillId="4" borderId="1" xfId="0" applyNumberFormat="1" applyFont="1" applyFill="1" applyBorder="1" applyAlignment="1">
      <alignment horizontal="center" wrapText="1"/>
    </xf>
    <xf numFmtId="0" fontId="13" fillId="4" borderId="1" xfId="0" applyNumberFormat="1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15" fillId="0" borderId="1" xfId="0" applyNumberFormat="1" applyFont="1" applyFill="1" applyBorder="1" applyAlignment="1">
      <alignment horizontal="center" wrapText="1"/>
    </xf>
    <xf numFmtId="0" fontId="15" fillId="0" borderId="1" xfId="0" applyNumberFormat="1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left"/>
    </xf>
    <xf numFmtId="2" fontId="15" fillId="4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9" fontId="8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2" fontId="8" fillId="4" borderId="1" xfId="0" applyNumberFormat="1" applyFont="1" applyFill="1" applyBorder="1" applyAlignment="1">
      <alignment horizontal="center"/>
    </xf>
    <xf numFmtId="1" fontId="17" fillId="4" borderId="1" xfId="0" applyNumberFormat="1" applyFont="1" applyFill="1" applyBorder="1" applyAlignment="1">
      <alignment horizontal="center" shrinkToFit="1"/>
    </xf>
    <xf numFmtId="0" fontId="16" fillId="4" borderId="1" xfId="0" applyNumberFormat="1" applyFont="1" applyFill="1" applyBorder="1" applyAlignment="1">
      <alignment horizontal="left"/>
    </xf>
    <xf numFmtId="1" fontId="15" fillId="4" borderId="6" xfId="0" applyNumberFormat="1" applyFont="1" applyFill="1" applyBorder="1" applyAlignment="1">
      <alignment horizontal="center" wrapText="1"/>
    </xf>
    <xf numFmtId="0" fontId="15" fillId="4" borderId="1" xfId="0" applyNumberFormat="1" applyFont="1" applyFill="1" applyBorder="1" applyAlignment="1">
      <alignment horizontal="left" wrapText="1"/>
    </xf>
    <xf numFmtId="0" fontId="15" fillId="4" borderId="6" xfId="0" applyNumberFormat="1" applyFont="1" applyFill="1" applyBorder="1" applyAlignment="1">
      <alignment horizontal="left" wrapText="1"/>
    </xf>
    <xf numFmtId="0" fontId="15" fillId="4" borderId="1" xfId="0" applyNumberFormat="1" applyFont="1" applyFill="1" applyBorder="1" applyAlignment="1">
      <alignment horizontal="center" wrapText="1"/>
    </xf>
    <xf numFmtId="165" fontId="8" fillId="4" borderId="1" xfId="0" applyNumberFormat="1" applyFont="1" applyFill="1" applyBorder="1" applyAlignment="1">
      <alignment horizontal="center"/>
    </xf>
    <xf numFmtId="1" fontId="15" fillId="4" borderId="1" xfId="0" applyNumberFormat="1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left" wrapText="1"/>
    </xf>
    <xf numFmtId="49" fontId="8" fillId="4" borderId="1" xfId="0" applyNumberFormat="1" applyFont="1" applyFill="1" applyBorder="1" applyAlignment="1">
      <alignment horizontal="left"/>
    </xf>
    <xf numFmtId="0" fontId="15" fillId="4" borderId="7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justify"/>
    </xf>
    <xf numFmtId="49" fontId="10" fillId="0" borderId="1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20" fillId="0" borderId="0" xfId="3" applyFont="1"/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left"/>
    </xf>
    <xf numFmtId="2" fontId="8" fillId="0" borderId="1" xfId="0" applyNumberFormat="1" applyFont="1" applyFill="1" applyBorder="1" applyAlignment="1">
      <alignment horizontal="center" wrapText="1"/>
    </xf>
    <xf numFmtId="0" fontId="8" fillId="0" borderId="6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left"/>
    </xf>
    <xf numFmtId="49" fontId="17" fillId="0" borderId="8" xfId="0" applyNumberFormat="1" applyFont="1" applyFill="1" applyBorder="1" applyAlignment="1">
      <alignment horizontal="center" shrinkToFit="1"/>
    </xf>
    <xf numFmtId="49" fontId="8" fillId="0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justify"/>
    </xf>
    <xf numFmtId="49" fontId="15" fillId="0" borderId="6" xfId="0" applyNumberFormat="1" applyFont="1" applyFill="1" applyBorder="1" applyAlignment="1">
      <alignment horizontal="center" wrapText="1"/>
    </xf>
    <xf numFmtId="0" fontId="15" fillId="0" borderId="6" xfId="0" applyNumberFormat="1" applyFont="1" applyFill="1" applyBorder="1" applyAlignment="1">
      <alignment horizontal="left" wrapText="1"/>
    </xf>
    <xf numFmtId="0" fontId="15" fillId="0" borderId="6" xfId="0" applyNumberFormat="1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5" fillId="0" borderId="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justify" vertical="center"/>
    </xf>
    <xf numFmtId="0" fontId="15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1" fontId="17" fillId="0" borderId="1" xfId="0" applyNumberFormat="1" applyFont="1" applyFill="1" applyBorder="1" applyAlignment="1">
      <alignment horizontal="center" shrinkToFit="1"/>
    </xf>
    <xf numFmtId="2" fontId="15" fillId="0" borderId="6" xfId="0" applyNumberFormat="1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center" shrinkToFit="1"/>
    </xf>
    <xf numFmtId="1" fontId="15" fillId="0" borderId="1" xfId="0" applyNumberFormat="1" applyFont="1" applyFill="1" applyBorder="1" applyAlignment="1">
      <alignment horizontal="center" wrapText="1"/>
    </xf>
    <xf numFmtId="1" fontId="15" fillId="0" borderId="6" xfId="0" applyNumberFormat="1" applyFont="1" applyFill="1" applyBorder="1" applyAlignment="1">
      <alignment horizontal="center" wrapText="1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49" fontId="7" fillId="4" borderId="1" xfId="0" applyNumberFormat="1" applyFont="1" applyFill="1" applyBorder="1" applyAlignment="1">
      <alignment horizontal="center" wrapText="1"/>
    </xf>
    <xf numFmtId="49" fontId="8" fillId="4" borderId="1" xfId="0" applyNumberFormat="1" applyFont="1" applyFill="1" applyBorder="1" applyAlignment="1">
      <alignment horizontal="center" wrapText="1"/>
    </xf>
    <xf numFmtId="0" fontId="8" fillId="4" borderId="1" xfId="0" applyNumberFormat="1" applyFont="1" applyFill="1" applyBorder="1" applyAlignment="1">
      <alignment horizontal="center" wrapText="1"/>
    </xf>
    <xf numFmtId="2" fontId="8" fillId="4" borderId="1" xfId="0" applyNumberFormat="1" applyFont="1" applyFill="1" applyBorder="1" applyAlignment="1">
      <alignment horizontal="center" wrapText="1"/>
    </xf>
    <xf numFmtId="0" fontId="7" fillId="0" borderId="5" xfId="0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49" fontId="16" fillId="0" borderId="1" xfId="0" applyNumberFormat="1" applyFont="1" applyFill="1" applyBorder="1" applyAlignment="1">
      <alignment horizontal="center"/>
    </xf>
    <xf numFmtId="165" fontId="17" fillId="0" borderId="7" xfId="0" applyNumberFormat="1" applyFont="1" applyFill="1" applyBorder="1" applyAlignment="1">
      <alignment horizontal="center" wrapText="1"/>
    </xf>
    <xf numFmtId="0" fontId="15" fillId="0" borderId="7" xfId="0" applyFont="1" applyFill="1" applyBorder="1" applyAlignment="1">
      <alignment horizontal="left" wrapText="1"/>
    </xf>
    <xf numFmtId="49" fontId="8" fillId="0" borderId="7" xfId="0" applyNumberFormat="1" applyFont="1" applyFill="1" applyBorder="1" applyAlignment="1">
      <alignment horizontal="center"/>
    </xf>
    <xf numFmtId="0" fontId="16" fillId="0" borderId="7" xfId="0" applyNumberFormat="1" applyFont="1" applyFill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165" fontId="8" fillId="0" borderId="6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5" fillId="0" borderId="4" xfId="0" applyNumberFormat="1" applyFont="1" applyFill="1" applyBorder="1" applyAlignment="1">
      <alignment horizontal="center" wrapText="1"/>
    </xf>
    <xf numFmtId="0" fontId="15" fillId="0" borderId="4" xfId="0" applyNumberFormat="1" applyFont="1" applyFill="1" applyBorder="1" applyAlignment="1">
      <alignment horizontal="left" wrapText="1"/>
    </xf>
    <xf numFmtId="0" fontId="8" fillId="0" borderId="4" xfId="0" applyFont="1" applyFill="1" applyBorder="1" applyAlignment="1">
      <alignment horizontal="center"/>
    </xf>
    <xf numFmtId="2" fontId="15" fillId="0" borderId="4" xfId="0" applyNumberFormat="1" applyFont="1" applyFill="1" applyBorder="1" applyAlignment="1">
      <alignment horizontal="center"/>
    </xf>
    <xf numFmtId="2" fontId="8" fillId="0" borderId="4" xfId="0" applyNumberFormat="1" applyFont="1" applyFill="1" applyBorder="1" applyAlignment="1">
      <alignment horizontal="center"/>
    </xf>
    <xf numFmtId="2" fontId="8" fillId="0" borderId="4" xfId="0" applyNumberFormat="1" applyFont="1" applyFill="1" applyBorder="1" applyAlignment="1">
      <alignment horizontal="center" wrapText="1"/>
    </xf>
    <xf numFmtId="2" fontId="15" fillId="0" borderId="5" xfId="0" applyNumberFormat="1" applyFont="1" applyFill="1" applyBorder="1" applyAlignment="1">
      <alignment horizontal="center"/>
    </xf>
    <xf numFmtId="2" fontId="8" fillId="0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2" fontId="8" fillId="0" borderId="5" xfId="0" applyNumberFormat="1" applyFont="1" applyFill="1" applyBorder="1" applyAlignment="1">
      <alignment horizontal="center" wrapText="1"/>
    </xf>
    <xf numFmtId="0" fontId="16" fillId="0" borderId="1" xfId="0" applyNumberFormat="1" applyFont="1" applyFill="1" applyBorder="1" applyAlignment="1">
      <alignment horizontal="center"/>
    </xf>
    <xf numFmtId="49" fontId="15" fillId="0" borderId="9" xfId="0" applyNumberFormat="1" applyFont="1" applyFill="1" applyBorder="1" applyAlignment="1">
      <alignment horizontal="center" wrapText="1"/>
    </xf>
    <xf numFmtId="49" fontId="8" fillId="0" borderId="8" xfId="0" applyNumberFormat="1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</cellXfs>
  <cellStyles count="4">
    <cellStyle name="0,0_x000d__x000a_NA_x000d__x000a_" xfId="2"/>
    <cellStyle name="Гиперссылка" xfId="3" builtinId="8"/>
    <cellStyle name="Обычный" xfId="0" builtinId="0"/>
    <cellStyle name="Обычный 2" xfId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8.png"/><Relationship Id="rId21" Type="http://schemas.openxmlformats.org/officeDocument/2006/relationships/image" Target="../media/image21.jpe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324" Type="http://schemas.openxmlformats.org/officeDocument/2006/relationships/image" Target="../media/image32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5.jpeg"/><Relationship Id="rId268" Type="http://schemas.openxmlformats.org/officeDocument/2006/relationships/image" Target="../media/image267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6.jpeg"/><Relationship Id="rId279" Type="http://schemas.openxmlformats.org/officeDocument/2006/relationships/image" Target="../media/image278.png"/><Relationship Id="rId43" Type="http://schemas.openxmlformats.org/officeDocument/2006/relationships/image" Target="../media/image43.jpeg"/><Relationship Id="rId139" Type="http://schemas.openxmlformats.org/officeDocument/2006/relationships/image" Target="../media/image139.png"/><Relationship Id="rId290" Type="http://schemas.openxmlformats.org/officeDocument/2006/relationships/image" Target="../media/image289.png"/><Relationship Id="rId304" Type="http://schemas.openxmlformats.org/officeDocument/2006/relationships/image" Target="../media/image303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5.jpeg"/><Relationship Id="rId248" Type="http://schemas.openxmlformats.org/officeDocument/2006/relationships/image" Target="../media/image24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4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6.jpeg"/><Relationship Id="rId259" Type="http://schemas.openxmlformats.org/officeDocument/2006/relationships/image" Target="../media/image25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69.png"/><Relationship Id="rId326" Type="http://schemas.openxmlformats.org/officeDocument/2006/relationships/image" Target="../media/image325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7.jpeg"/><Relationship Id="rId281" Type="http://schemas.openxmlformats.org/officeDocument/2006/relationships/image" Target="../media/image280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8.jpeg"/><Relationship Id="rId250" Type="http://schemas.openxmlformats.org/officeDocument/2006/relationships/image" Target="../media/image249.jpeg"/><Relationship Id="rId271" Type="http://schemas.openxmlformats.org/officeDocument/2006/relationships/image" Target="../media/image270.png"/><Relationship Id="rId292" Type="http://schemas.openxmlformats.org/officeDocument/2006/relationships/image" Target="../media/image291.png"/><Relationship Id="rId306" Type="http://schemas.openxmlformats.org/officeDocument/2006/relationships/image" Target="../media/image305.png"/><Relationship Id="rId24" Type="http://schemas.openxmlformats.org/officeDocument/2006/relationships/image" Target="../media/image24.emf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6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7.jpeg"/><Relationship Id="rId229" Type="http://schemas.openxmlformats.org/officeDocument/2006/relationships/image" Target="../media/image228.jpeg"/><Relationship Id="rId240" Type="http://schemas.openxmlformats.org/officeDocument/2006/relationships/image" Target="../media/image239.jpeg"/><Relationship Id="rId261" Type="http://schemas.openxmlformats.org/officeDocument/2006/relationships/image" Target="../media/image26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1.png"/><Relationship Id="rId317" Type="http://schemas.openxmlformats.org/officeDocument/2006/relationships/image" Target="../media/image316.jpeg"/><Relationship Id="rId8" Type="http://schemas.openxmlformats.org/officeDocument/2006/relationships/image" Target="../media/image8.emf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8.jpeg"/><Relationship Id="rId230" Type="http://schemas.openxmlformats.org/officeDocument/2006/relationships/image" Target="../media/image229.jpeg"/><Relationship Id="rId251" Type="http://schemas.openxmlformats.org/officeDocument/2006/relationships/image" Target="../media/image25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1.png"/><Relationship Id="rId293" Type="http://schemas.openxmlformats.org/officeDocument/2006/relationships/image" Target="../media/image292.png"/><Relationship Id="rId307" Type="http://schemas.openxmlformats.org/officeDocument/2006/relationships/image" Target="../media/image306.png"/><Relationship Id="rId328" Type="http://schemas.openxmlformats.org/officeDocument/2006/relationships/image" Target="../media/image32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95" Type="http://schemas.openxmlformats.org/officeDocument/2006/relationships/image" Target="https://encrypted-tbn3.gstatic.com/images?q=tbn:ANd9GcQt2qK2aLkXgdOJv8hV-j64HwtLA6PChvOX7rjkJkVsAHPF8aNB" TargetMode="External"/><Relationship Id="rId209" Type="http://schemas.openxmlformats.org/officeDocument/2006/relationships/image" Target="../media/image208.jpeg"/><Relationship Id="rId220" Type="http://schemas.openxmlformats.org/officeDocument/2006/relationships/image" Target="../media/image219.jpeg"/><Relationship Id="rId241" Type="http://schemas.openxmlformats.org/officeDocument/2006/relationships/image" Target="../media/image24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1.png"/><Relationship Id="rId283" Type="http://schemas.openxmlformats.org/officeDocument/2006/relationships/image" Target="../media/image282.png"/><Relationship Id="rId318" Type="http://schemas.openxmlformats.org/officeDocument/2006/relationships/image" Target="../media/image317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09.jpeg"/><Relationship Id="rId26" Type="http://schemas.openxmlformats.org/officeDocument/2006/relationships/image" Target="../media/image26.jpeg"/><Relationship Id="rId231" Type="http://schemas.openxmlformats.org/officeDocument/2006/relationships/image" Target="../media/image230.jpeg"/><Relationship Id="rId252" Type="http://schemas.openxmlformats.org/officeDocument/2006/relationships/image" Target="../media/image251.jpeg"/><Relationship Id="rId273" Type="http://schemas.openxmlformats.org/officeDocument/2006/relationships/image" Target="../media/image272.jpeg"/><Relationship Id="rId294" Type="http://schemas.openxmlformats.org/officeDocument/2006/relationships/image" Target="../media/image293.png"/><Relationship Id="rId308" Type="http://schemas.openxmlformats.org/officeDocument/2006/relationships/image" Target="../media/image307.png"/><Relationship Id="rId329" Type="http://schemas.openxmlformats.org/officeDocument/2006/relationships/image" Target="../media/image32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5.jpeg"/><Relationship Id="rId200" Type="http://schemas.openxmlformats.org/officeDocument/2006/relationships/image" Target="../media/image199.jpeg"/><Relationship Id="rId16" Type="http://schemas.openxmlformats.org/officeDocument/2006/relationships/image" Target="../media/image16.emf"/><Relationship Id="rId221" Type="http://schemas.openxmlformats.org/officeDocument/2006/relationships/image" Target="../media/image220.jpeg"/><Relationship Id="rId242" Type="http://schemas.openxmlformats.org/officeDocument/2006/relationships/image" Target="../media/image241.jpeg"/><Relationship Id="rId263" Type="http://schemas.openxmlformats.org/officeDocument/2006/relationships/image" Target="../media/image262.png"/><Relationship Id="rId284" Type="http://schemas.openxmlformats.org/officeDocument/2006/relationships/image" Target="../media/image283.png"/><Relationship Id="rId319" Type="http://schemas.openxmlformats.org/officeDocument/2006/relationships/image" Target="../media/image318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330" Type="http://schemas.openxmlformats.org/officeDocument/2006/relationships/image" Target="../media/image329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0.jpeg"/><Relationship Id="rId232" Type="http://schemas.openxmlformats.org/officeDocument/2006/relationships/image" Target="../media/image231.jpeg"/><Relationship Id="rId253" Type="http://schemas.openxmlformats.org/officeDocument/2006/relationships/image" Target="../media/image252.jpeg"/><Relationship Id="rId274" Type="http://schemas.openxmlformats.org/officeDocument/2006/relationships/image" Target="../media/image273.png"/><Relationship Id="rId295" Type="http://schemas.openxmlformats.org/officeDocument/2006/relationships/image" Target="../media/image294.png"/><Relationship Id="rId309" Type="http://schemas.openxmlformats.org/officeDocument/2006/relationships/image" Target="../media/image308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1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g"/><Relationship Id="rId197" Type="http://schemas.openxmlformats.org/officeDocument/2006/relationships/image" Target="../media/image196.jpeg"/><Relationship Id="rId201" Type="http://schemas.openxmlformats.org/officeDocument/2006/relationships/image" Target="../media/image200.jpeg"/><Relationship Id="rId222" Type="http://schemas.openxmlformats.org/officeDocument/2006/relationships/image" Target="../media/image221.jpeg"/><Relationship Id="rId243" Type="http://schemas.openxmlformats.org/officeDocument/2006/relationships/image" Target="../media/image242.jpeg"/><Relationship Id="rId264" Type="http://schemas.openxmlformats.org/officeDocument/2006/relationships/image" Target="../media/image263.png"/><Relationship Id="rId285" Type="http://schemas.openxmlformats.org/officeDocument/2006/relationships/image" Target="../media/image284.png"/><Relationship Id="rId17" Type="http://schemas.openxmlformats.org/officeDocument/2006/relationships/image" Target="../media/image17.emf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09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1.jpeg"/><Relationship Id="rId233" Type="http://schemas.openxmlformats.org/officeDocument/2006/relationships/image" Target="../media/image232.jpeg"/><Relationship Id="rId254" Type="http://schemas.openxmlformats.org/officeDocument/2006/relationships/image" Target="../media/image25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4.png"/><Relationship Id="rId296" Type="http://schemas.openxmlformats.org/officeDocument/2006/relationships/image" Target="../media/image295.png"/><Relationship Id="rId300" Type="http://schemas.openxmlformats.org/officeDocument/2006/relationships/image" Target="../media/image299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7.jpeg"/><Relationship Id="rId321" Type="http://schemas.openxmlformats.org/officeDocument/2006/relationships/image" Target="../media/image320.jpeg"/><Relationship Id="rId202" Type="http://schemas.openxmlformats.org/officeDocument/2006/relationships/image" Target="../media/image201.jpg"/><Relationship Id="rId223" Type="http://schemas.openxmlformats.org/officeDocument/2006/relationships/image" Target="../media/image222.jpeg"/><Relationship Id="rId244" Type="http://schemas.openxmlformats.org/officeDocument/2006/relationships/image" Target="../media/image243.jpeg"/><Relationship Id="rId18" Type="http://schemas.openxmlformats.org/officeDocument/2006/relationships/image" Target="../media/image18.emf"/><Relationship Id="rId39" Type="http://schemas.openxmlformats.org/officeDocument/2006/relationships/image" Target="../media/image39.jpeg"/><Relationship Id="rId265" Type="http://schemas.openxmlformats.org/officeDocument/2006/relationships/image" Target="../media/image264.jpeg"/><Relationship Id="rId286" Type="http://schemas.openxmlformats.org/officeDocument/2006/relationships/image" Target="../media/image285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0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2.jpeg"/><Relationship Id="rId234" Type="http://schemas.openxmlformats.org/officeDocument/2006/relationships/image" Target="../media/image23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4.jpeg"/><Relationship Id="rId276" Type="http://schemas.openxmlformats.org/officeDocument/2006/relationships/image" Target="../media/image275.jpeg"/><Relationship Id="rId297" Type="http://schemas.openxmlformats.org/officeDocument/2006/relationships/image" Target="../media/image296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0.png"/><Relationship Id="rId322" Type="http://schemas.openxmlformats.org/officeDocument/2006/relationships/image" Target="../media/image321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9" Type="http://schemas.openxmlformats.org/officeDocument/2006/relationships/image" Target="../media/image198.jpeg"/><Relationship Id="rId203" Type="http://schemas.openxmlformats.org/officeDocument/2006/relationships/image" Target="../media/image202.jpg"/><Relationship Id="rId19" Type="http://schemas.openxmlformats.org/officeDocument/2006/relationships/image" Target="../media/image19.emf"/><Relationship Id="rId224" Type="http://schemas.openxmlformats.org/officeDocument/2006/relationships/image" Target="../media/image223.jpeg"/><Relationship Id="rId245" Type="http://schemas.openxmlformats.org/officeDocument/2006/relationships/image" Target="../media/image244.jpeg"/><Relationship Id="rId266" Type="http://schemas.openxmlformats.org/officeDocument/2006/relationships/image" Target="../media/image265.png"/><Relationship Id="rId287" Type="http://schemas.openxmlformats.org/officeDocument/2006/relationships/image" Target="../media/image286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1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3.jpeg"/><Relationship Id="rId235" Type="http://schemas.openxmlformats.org/officeDocument/2006/relationships/image" Target="../media/image234.jpeg"/><Relationship Id="rId256" Type="http://schemas.openxmlformats.org/officeDocument/2006/relationships/image" Target="../media/image255.jpeg"/><Relationship Id="rId277" Type="http://schemas.openxmlformats.org/officeDocument/2006/relationships/image" Target="../media/image276.png"/><Relationship Id="rId298" Type="http://schemas.openxmlformats.org/officeDocument/2006/relationships/image" Target="../media/image29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1.png"/><Relationship Id="rId323" Type="http://schemas.openxmlformats.org/officeDocument/2006/relationships/image" Target="../media/image322.jpe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3.emf"/><Relationship Id="rId225" Type="http://schemas.openxmlformats.org/officeDocument/2006/relationships/image" Target="../media/image224.jpeg"/><Relationship Id="rId246" Type="http://schemas.openxmlformats.org/officeDocument/2006/relationships/image" Target="../media/image245.jpeg"/><Relationship Id="rId267" Type="http://schemas.openxmlformats.org/officeDocument/2006/relationships/image" Target="../media/image266.png"/><Relationship Id="rId288" Type="http://schemas.openxmlformats.org/officeDocument/2006/relationships/image" Target="../media/image28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2.png"/><Relationship Id="rId10" Type="http://schemas.openxmlformats.org/officeDocument/2006/relationships/image" Target="../media/image10.emf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4.jpeg"/><Relationship Id="rId236" Type="http://schemas.openxmlformats.org/officeDocument/2006/relationships/image" Target="../media/image235.jpeg"/><Relationship Id="rId257" Type="http://schemas.openxmlformats.org/officeDocument/2006/relationships/image" Target="../media/image256.jpeg"/><Relationship Id="rId278" Type="http://schemas.openxmlformats.org/officeDocument/2006/relationships/image" Target="../media/image277.png"/><Relationship Id="rId303" Type="http://schemas.openxmlformats.org/officeDocument/2006/relationships/image" Target="../media/image302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4.emf"/><Relationship Id="rId247" Type="http://schemas.openxmlformats.org/officeDocument/2006/relationships/image" Target="../media/image246.jpeg"/><Relationship Id="rId107" Type="http://schemas.openxmlformats.org/officeDocument/2006/relationships/image" Target="../media/image107.jpeg"/><Relationship Id="rId289" Type="http://schemas.openxmlformats.org/officeDocument/2006/relationships/image" Target="../media/image288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3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5.jpeg"/><Relationship Id="rId258" Type="http://schemas.openxmlformats.org/officeDocument/2006/relationships/image" Target="../media/image257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6.jpeg"/><Relationship Id="rId269" Type="http://schemas.openxmlformats.org/officeDocument/2006/relationships/image" Target="../media/image268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7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7.jpeg"/><Relationship Id="rId291" Type="http://schemas.openxmlformats.org/officeDocument/2006/relationships/image" Target="../media/image290.png"/><Relationship Id="rId305" Type="http://schemas.openxmlformats.org/officeDocument/2006/relationships/image" Target="../media/image304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6.jpeg"/><Relationship Id="rId249" Type="http://schemas.openxmlformats.org/officeDocument/2006/relationships/image" Target="../media/image24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59.jpeg"/><Relationship Id="rId316" Type="http://schemas.openxmlformats.org/officeDocument/2006/relationships/image" Target="../media/image315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4</xdr:row>
      <xdr:rowOff>72935</xdr:rowOff>
    </xdr:from>
    <xdr:to>
      <xdr:col>0</xdr:col>
      <xdr:colOff>1701800</xdr:colOff>
      <xdr:row>9</xdr:row>
      <xdr:rowOff>60324</xdr:rowOff>
    </xdr:to>
    <xdr:pic>
      <xdr:nvPicPr>
        <xdr:cNvPr id="2" name="Obraz 187">
          <a:extLst>
            <a:ext uri="{FF2B5EF4-FFF2-40B4-BE49-F238E27FC236}">
              <a16:creationId xmlns:a16="http://schemas.microsoft.com/office/drawing/2014/main" id="{5D2EA14A-FCF0-4D14-B9EF-13BA2388D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1" y="3946435"/>
          <a:ext cx="1473199" cy="81288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</xdr:row>
      <xdr:rowOff>57150</xdr:rowOff>
    </xdr:from>
    <xdr:to>
      <xdr:col>0</xdr:col>
      <xdr:colOff>1776129</xdr:colOff>
      <xdr:row>17</xdr:row>
      <xdr:rowOff>28575</xdr:rowOff>
    </xdr:to>
    <xdr:pic>
      <xdr:nvPicPr>
        <xdr:cNvPr id="3" name="Obraz 206">
          <a:extLst>
            <a:ext uri="{FF2B5EF4-FFF2-40B4-BE49-F238E27FC236}">
              <a16:creationId xmlns:a16="http://schemas.microsoft.com/office/drawing/2014/main" id="{AC71CDA4-3D48-413F-86BE-7BA6AFCA70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2819400"/>
          <a:ext cx="1738029" cy="942975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24</xdr:row>
      <xdr:rowOff>18624</xdr:rowOff>
    </xdr:from>
    <xdr:to>
      <xdr:col>0</xdr:col>
      <xdr:colOff>1685924</xdr:colOff>
      <xdr:row>27</xdr:row>
      <xdr:rowOff>257175</xdr:rowOff>
    </xdr:to>
    <xdr:pic>
      <xdr:nvPicPr>
        <xdr:cNvPr id="5" name="Obraz 220">
          <a:extLst>
            <a:ext uri="{FF2B5EF4-FFF2-40B4-BE49-F238E27FC236}">
              <a16:creationId xmlns:a16="http://schemas.microsoft.com/office/drawing/2014/main" id="{E2047CFA-A994-43F7-8750-3E8238C70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699" y="5352624"/>
          <a:ext cx="1419225" cy="1181526"/>
        </a:xfrm>
        <a:prstGeom prst="rect">
          <a:avLst/>
        </a:prstGeom>
      </xdr:spPr>
    </xdr:pic>
    <xdr:clientData/>
  </xdr:twoCellAnchor>
  <xdr:twoCellAnchor>
    <xdr:from>
      <xdr:col>0</xdr:col>
      <xdr:colOff>278817</xdr:colOff>
      <xdr:row>29</xdr:row>
      <xdr:rowOff>66675</xdr:rowOff>
    </xdr:from>
    <xdr:to>
      <xdr:col>0</xdr:col>
      <xdr:colOff>1640683</xdr:colOff>
      <xdr:row>33</xdr:row>
      <xdr:rowOff>171450</xdr:rowOff>
    </xdr:to>
    <xdr:pic>
      <xdr:nvPicPr>
        <xdr:cNvPr id="8" name="Obraz 213">
          <a:extLst>
            <a:ext uri="{FF2B5EF4-FFF2-40B4-BE49-F238E27FC236}">
              <a16:creationId xmlns:a16="http://schemas.microsoft.com/office/drawing/2014/main" id="{7472D5E0-78F5-4867-9C32-D0129C694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817" y="9906000"/>
          <a:ext cx="1361866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329226</xdr:rowOff>
    </xdr:from>
    <xdr:to>
      <xdr:col>0</xdr:col>
      <xdr:colOff>1554664</xdr:colOff>
      <xdr:row>42</xdr:row>
      <xdr:rowOff>171450</xdr:rowOff>
    </xdr:to>
    <xdr:pic>
      <xdr:nvPicPr>
        <xdr:cNvPr id="14" name="Obraz 279">
          <a:extLst>
            <a:ext uri="{FF2B5EF4-FFF2-40B4-BE49-F238E27FC236}">
              <a16:creationId xmlns:a16="http://schemas.microsoft.com/office/drawing/2014/main" id="{DE3EF7BD-4956-4B33-A101-9B53CB0D9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97426"/>
          <a:ext cx="1554664" cy="899499"/>
        </a:xfrm>
        <a:prstGeom prst="rect">
          <a:avLst/>
        </a:prstGeom>
      </xdr:spPr>
    </xdr:pic>
    <xdr:clientData/>
  </xdr:twoCellAnchor>
  <xdr:twoCellAnchor>
    <xdr:from>
      <xdr:col>0</xdr:col>
      <xdr:colOff>311149</xdr:colOff>
      <xdr:row>47</xdr:row>
      <xdr:rowOff>183375</xdr:rowOff>
    </xdr:from>
    <xdr:to>
      <xdr:col>0</xdr:col>
      <xdr:colOff>1749425</xdr:colOff>
      <xdr:row>50</xdr:row>
      <xdr:rowOff>93748</xdr:rowOff>
    </xdr:to>
    <xdr:pic>
      <xdr:nvPicPr>
        <xdr:cNvPr id="15" name="Obraz 281">
          <a:extLst>
            <a:ext uri="{FF2B5EF4-FFF2-40B4-BE49-F238E27FC236}">
              <a16:creationId xmlns:a16="http://schemas.microsoft.com/office/drawing/2014/main" id="{53975B7C-DE27-424F-9A5E-37BDF3A77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49" y="12273775"/>
          <a:ext cx="1438276" cy="913673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51</xdr:row>
      <xdr:rowOff>101600</xdr:rowOff>
    </xdr:from>
    <xdr:to>
      <xdr:col>0</xdr:col>
      <xdr:colOff>1797673</xdr:colOff>
      <xdr:row>54</xdr:row>
      <xdr:rowOff>215900</xdr:rowOff>
    </xdr:to>
    <xdr:pic>
      <xdr:nvPicPr>
        <xdr:cNvPr id="16" name="Obraz 271">
          <a:extLst>
            <a:ext uri="{FF2B5EF4-FFF2-40B4-BE49-F238E27FC236}">
              <a16:creationId xmlns:a16="http://schemas.microsoft.com/office/drawing/2014/main" id="{857412E7-46D6-44A4-885C-F2699EE0E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27787600"/>
          <a:ext cx="1708773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55</xdr:row>
      <xdr:rowOff>660400</xdr:rowOff>
    </xdr:from>
    <xdr:to>
      <xdr:col>0</xdr:col>
      <xdr:colOff>1819275</xdr:colOff>
      <xdr:row>56</xdr:row>
      <xdr:rowOff>584200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647900"/>
          <a:ext cx="1704975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95249</xdr:colOff>
      <xdr:row>57</xdr:row>
      <xdr:rowOff>419100</xdr:rowOff>
    </xdr:from>
    <xdr:to>
      <xdr:col>0</xdr:col>
      <xdr:colOff>1596728</xdr:colOff>
      <xdr:row>60</xdr:row>
      <xdr:rowOff>160903</xdr:rowOff>
    </xdr:to>
    <xdr:pic>
      <xdr:nvPicPr>
        <xdr:cNvPr id="19" name="Obraz 287">
          <a:extLst>
            <a:ext uri="{FF2B5EF4-FFF2-40B4-BE49-F238E27FC236}">
              <a16:creationId xmlns:a16="http://schemas.microsoft.com/office/drawing/2014/main" id="{F8FF1054-4090-42E2-BDE2-02F077D16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19383375"/>
          <a:ext cx="1501479" cy="131342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61</xdr:row>
      <xdr:rowOff>95251</xdr:rowOff>
    </xdr:from>
    <xdr:to>
      <xdr:col>0</xdr:col>
      <xdr:colOff>1700760</xdr:colOff>
      <xdr:row>65</xdr:row>
      <xdr:rowOff>295276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81076"/>
          <a:ext cx="153883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67</xdr:row>
      <xdr:rowOff>85725</xdr:rowOff>
    </xdr:from>
    <xdr:to>
      <xdr:col>0</xdr:col>
      <xdr:colOff>1654025</xdr:colOff>
      <xdr:row>69</xdr:row>
      <xdr:rowOff>154138</xdr:rowOff>
    </xdr:to>
    <xdr:pic>
      <xdr:nvPicPr>
        <xdr:cNvPr id="25" name="Obraz 290">
          <a:extLst>
            <a:ext uri="{FF2B5EF4-FFF2-40B4-BE49-F238E27FC236}">
              <a16:creationId xmlns:a16="http://schemas.microsoft.com/office/drawing/2014/main" id="{2E9EC29A-A6DD-4DB7-98ED-141B0EFB0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2259925"/>
          <a:ext cx="1473050" cy="820888"/>
        </a:xfrm>
        <a:prstGeom prst="rect">
          <a:avLst/>
        </a:prstGeom>
      </xdr:spPr>
    </xdr:pic>
    <xdr:clientData/>
  </xdr:twoCellAnchor>
  <xdr:twoCellAnchor>
    <xdr:from>
      <xdr:col>0</xdr:col>
      <xdr:colOff>282575</xdr:colOff>
      <xdr:row>71</xdr:row>
      <xdr:rowOff>98424</xdr:rowOff>
    </xdr:from>
    <xdr:to>
      <xdr:col>0</xdr:col>
      <xdr:colOff>1603808</xdr:colOff>
      <xdr:row>73</xdr:row>
      <xdr:rowOff>186152</xdr:rowOff>
    </xdr:to>
    <xdr:pic>
      <xdr:nvPicPr>
        <xdr:cNvPr id="26" name="Obraz 303">
          <a:extLst>
            <a:ext uri="{FF2B5EF4-FFF2-40B4-BE49-F238E27FC236}">
              <a16:creationId xmlns:a16="http://schemas.microsoft.com/office/drawing/2014/main" id="{374CA980-B8BA-4ADB-8E69-FB62E7CF9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575" y="29333824"/>
          <a:ext cx="1321233" cy="748128"/>
        </a:xfrm>
        <a:prstGeom prst="rect">
          <a:avLst/>
        </a:prstGeom>
      </xdr:spPr>
    </xdr:pic>
    <xdr:clientData/>
  </xdr:twoCellAnchor>
  <xdr:twoCellAnchor>
    <xdr:from>
      <xdr:col>0</xdr:col>
      <xdr:colOff>473075</xdr:colOff>
      <xdr:row>74</xdr:row>
      <xdr:rowOff>147057</xdr:rowOff>
    </xdr:from>
    <xdr:to>
      <xdr:col>0</xdr:col>
      <xdr:colOff>1435100</xdr:colOff>
      <xdr:row>75</xdr:row>
      <xdr:rowOff>339725</xdr:rowOff>
    </xdr:to>
    <xdr:pic>
      <xdr:nvPicPr>
        <xdr:cNvPr id="27" name="Obraz 291">
          <a:extLst>
            <a:ext uri="{FF2B5EF4-FFF2-40B4-BE49-F238E27FC236}">
              <a16:creationId xmlns:a16="http://schemas.microsoft.com/office/drawing/2014/main" id="{F2DE472E-AB85-4E37-8C28-5D57D849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075" y="24111957"/>
          <a:ext cx="962025" cy="814968"/>
        </a:xfrm>
        <a:prstGeom prst="rect">
          <a:avLst/>
        </a:prstGeom>
      </xdr:spPr>
    </xdr:pic>
    <xdr:clientData/>
  </xdr:twoCellAnchor>
  <xdr:twoCellAnchor>
    <xdr:from>
      <xdr:col>0</xdr:col>
      <xdr:colOff>184150</xdr:colOff>
      <xdr:row>76</xdr:row>
      <xdr:rowOff>161710</xdr:rowOff>
    </xdr:from>
    <xdr:to>
      <xdr:col>0</xdr:col>
      <xdr:colOff>1485900</xdr:colOff>
      <xdr:row>79</xdr:row>
      <xdr:rowOff>15946</xdr:rowOff>
    </xdr:to>
    <xdr:pic>
      <xdr:nvPicPr>
        <xdr:cNvPr id="28" name="Obraz 292">
          <a:extLst>
            <a:ext uri="{FF2B5EF4-FFF2-40B4-BE49-F238E27FC236}">
              <a16:creationId xmlns:a16="http://schemas.microsoft.com/office/drawing/2014/main" id="{1ABA2A79-F491-4A23-AC74-26D57BFB8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150" y="44662510"/>
          <a:ext cx="1301750" cy="857536"/>
        </a:xfrm>
        <a:prstGeom prst="rect">
          <a:avLst/>
        </a:prstGeom>
      </xdr:spPr>
    </xdr:pic>
    <xdr:clientData/>
  </xdr:twoCellAnchor>
  <xdr:twoCellAnchor>
    <xdr:from>
      <xdr:col>0</xdr:col>
      <xdr:colOff>276224</xdr:colOff>
      <xdr:row>87</xdr:row>
      <xdr:rowOff>73025</xdr:rowOff>
    </xdr:from>
    <xdr:to>
      <xdr:col>0</xdr:col>
      <xdr:colOff>1719562</xdr:colOff>
      <xdr:row>88</xdr:row>
      <xdr:rowOff>244778</xdr:rowOff>
    </xdr:to>
    <xdr:pic>
      <xdr:nvPicPr>
        <xdr:cNvPr id="30" name="Obraz 298">
          <a:extLst>
            <a:ext uri="{FF2B5EF4-FFF2-40B4-BE49-F238E27FC236}">
              <a16:creationId xmlns:a16="http://schemas.microsoft.com/office/drawing/2014/main" id="{502E98C7-C424-41AE-A5C3-8A93A4FB8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4" y="30641925"/>
          <a:ext cx="1443338" cy="501953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187325</xdr:colOff>
      <xdr:row>91</xdr:row>
      <xdr:rowOff>76200</xdr:rowOff>
    </xdr:from>
    <xdr:to>
      <xdr:col>0</xdr:col>
      <xdr:colOff>1760830</xdr:colOff>
      <xdr:row>92</xdr:row>
      <xdr:rowOff>393700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34086800"/>
          <a:ext cx="15735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93</xdr:row>
      <xdr:rowOff>38100</xdr:rowOff>
    </xdr:from>
    <xdr:to>
      <xdr:col>0</xdr:col>
      <xdr:colOff>1628775</xdr:colOff>
      <xdr:row>94</xdr:row>
      <xdr:rowOff>469900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728025"/>
          <a:ext cx="1304925" cy="953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95</xdr:row>
      <xdr:rowOff>57150</xdr:rowOff>
    </xdr:from>
    <xdr:to>
      <xdr:col>0</xdr:col>
      <xdr:colOff>1569508</xdr:colOff>
      <xdr:row>98</xdr:row>
      <xdr:rowOff>247650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4756725"/>
          <a:ext cx="1312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99311</xdr:colOff>
      <xdr:row>99</xdr:row>
      <xdr:rowOff>85725</xdr:rowOff>
    </xdr:from>
    <xdr:to>
      <xdr:col>0</xdr:col>
      <xdr:colOff>1619250</xdr:colOff>
      <xdr:row>103</xdr:row>
      <xdr:rowOff>0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11" y="35861625"/>
          <a:ext cx="1519939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88901</xdr:colOff>
      <xdr:row>103</xdr:row>
      <xdr:rowOff>63500</xdr:rowOff>
    </xdr:from>
    <xdr:to>
      <xdr:col>0</xdr:col>
      <xdr:colOff>1812926</xdr:colOff>
      <xdr:row>104</xdr:row>
      <xdr:rowOff>469900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1" y="38493700"/>
          <a:ext cx="172402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111</xdr:row>
      <xdr:rowOff>81233</xdr:rowOff>
    </xdr:from>
    <xdr:to>
      <xdr:col>0</xdr:col>
      <xdr:colOff>1381125</xdr:colOff>
      <xdr:row>112</xdr:row>
      <xdr:rowOff>365499</xdr:rowOff>
    </xdr:to>
    <xdr:pic>
      <xdr:nvPicPr>
        <xdr:cNvPr id="53" name="Obraz 327">
          <a:extLst>
            <a:ext uri="{FF2B5EF4-FFF2-40B4-BE49-F238E27FC236}">
              <a16:creationId xmlns:a16="http://schemas.microsoft.com/office/drawing/2014/main" id="{288049C7-C546-4CA3-9A7D-854172D7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1915033"/>
          <a:ext cx="942975" cy="627166"/>
        </a:xfrm>
        <a:prstGeom prst="rect">
          <a:avLst/>
        </a:prstGeom>
      </xdr:spPr>
    </xdr:pic>
    <xdr:clientData/>
  </xdr:twoCellAnchor>
  <xdr:twoCellAnchor>
    <xdr:from>
      <xdr:col>0</xdr:col>
      <xdr:colOff>428624</xdr:colOff>
      <xdr:row>113</xdr:row>
      <xdr:rowOff>57149</xdr:rowOff>
    </xdr:from>
    <xdr:to>
      <xdr:col>0</xdr:col>
      <xdr:colOff>1400615</xdr:colOff>
      <xdr:row>114</xdr:row>
      <xdr:rowOff>299877</xdr:rowOff>
    </xdr:to>
    <xdr:pic>
      <xdr:nvPicPr>
        <xdr:cNvPr id="54" name="Obraz 328">
          <a:extLst>
            <a:ext uri="{FF2B5EF4-FFF2-40B4-BE49-F238E27FC236}">
              <a16:creationId xmlns:a16="http://schemas.microsoft.com/office/drawing/2014/main" id="{85420FF1-B98B-4DF8-BFA5-44200BC04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" y="42652949"/>
          <a:ext cx="971991" cy="6523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116</xdr:row>
      <xdr:rowOff>19050</xdr:rowOff>
    </xdr:from>
    <xdr:to>
      <xdr:col>0</xdr:col>
      <xdr:colOff>1552575</xdr:colOff>
      <xdr:row>117</xdr:row>
      <xdr:rowOff>443016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424475"/>
          <a:ext cx="1285875" cy="852591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463550</xdr:colOff>
      <xdr:row>118</xdr:row>
      <xdr:rowOff>68102</xdr:rowOff>
    </xdr:from>
    <xdr:to>
      <xdr:col>0</xdr:col>
      <xdr:colOff>1358900</xdr:colOff>
      <xdr:row>120</xdr:row>
      <xdr:rowOff>245406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8226502"/>
          <a:ext cx="895350" cy="888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121</xdr:row>
      <xdr:rowOff>130175</xdr:rowOff>
    </xdr:from>
    <xdr:to>
      <xdr:col>0</xdr:col>
      <xdr:colOff>1529242</xdr:colOff>
      <xdr:row>122</xdr:row>
      <xdr:rowOff>370606</xdr:rowOff>
    </xdr:to>
    <xdr:pic>
      <xdr:nvPicPr>
        <xdr:cNvPr id="59" name="Obraz 344">
          <a:extLst>
            <a:ext uri="{FF2B5EF4-FFF2-40B4-BE49-F238E27FC236}">
              <a16:creationId xmlns:a16="http://schemas.microsoft.com/office/drawing/2014/main" id="{AEABF1AB-2EE8-4963-A341-2211940A0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46713775"/>
          <a:ext cx="1275242" cy="799231"/>
        </a:xfrm>
        <a:prstGeom prst="rect">
          <a:avLst/>
        </a:prstGeom>
      </xdr:spPr>
    </xdr:pic>
    <xdr:clientData/>
  </xdr:twoCellAnchor>
  <xdr:twoCellAnchor>
    <xdr:from>
      <xdr:col>0</xdr:col>
      <xdr:colOff>623527</xdr:colOff>
      <xdr:row>193</xdr:row>
      <xdr:rowOff>39521</xdr:rowOff>
    </xdr:from>
    <xdr:to>
      <xdr:col>0</xdr:col>
      <xdr:colOff>1314450</xdr:colOff>
      <xdr:row>196</xdr:row>
      <xdr:rowOff>142876</xdr:rowOff>
    </xdr:to>
    <xdr:pic>
      <xdr:nvPicPr>
        <xdr:cNvPr id="80" name="Obraz 35">
          <a:extLst>
            <a:ext uri="{FF2B5EF4-FFF2-40B4-BE49-F238E27FC236}">
              <a16:creationId xmlns:a16="http://schemas.microsoft.com/office/drawing/2014/main" id="{3D19F1F6-0863-4832-B70D-045091429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3527" y="58256321"/>
          <a:ext cx="690923" cy="93203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201</xdr:row>
      <xdr:rowOff>180975</xdr:rowOff>
    </xdr:from>
    <xdr:to>
      <xdr:col>0</xdr:col>
      <xdr:colOff>1708320</xdr:colOff>
      <xdr:row>206</xdr:row>
      <xdr:rowOff>138339</xdr:rowOff>
    </xdr:to>
    <xdr:pic>
      <xdr:nvPicPr>
        <xdr:cNvPr id="81" name="Obraz 439">
          <a:extLst>
            <a:ext uri="{FF2B5EF4-FFF2-40B4-BE49-F238E27FC236}">
              <a16:creationId xmlns:a16="http://schemas.microsoft.com/office/drawing/2014/main" id="{65A0AA85-A05F-44DF-B32F-D6580213C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50" y="42262425"/>
          <a:ext cx="1384470" cy="947964"/>
        </a:xfrm>
        <a:prstGeom prst="rect">
          <a:avLst/>
        </a:prstGeom>
      </xdr:spPr>
    </xdr:pic>
    <xdr:clientData/>
  </xdr:twoCellAnchor>
  <xdr:twoCellAnchor>
    <xdr:from>
      <xdr:col>0</xdr:col>
      <xdr:colOff>337389</xdr:colOff>
      <xdr:row>209</xdr:row>
      <xdr:rowOff>117475</xdr:rowOff>
    </xdr:from>
    <xdr:to>
      <xdr:col>0</xdr:col>
      <xdr:colOff>1584324</xdr:colOff>
      <xdr:row>214</xdr:row>
      <xdr:rowOff>88900</xdr:rowOff>
    </xdr:to>
    <xdr:pic>
      <xdr:nvPicPr>
        <xdr:cNvPr id="82" name="Obraz 440">
          <a:extLst>
            <a:ext uri="{FF2B5EF4-FFF2-40B4-BE49-F238E27FC236}">
              <a16:creationId xmlns:a16="http://schemas.microsoft.com/office/drawing/2014/main" id="{F25E69DF-4E4D-48F4-9B06-E3AB21965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389" y="117770275"/>
          <a:ext cx="1246935" cy="796925"/>
        </a:xfrm>
        <a:prstGeom prst="rect">
          <a:avLst/>
        </a:prstGeom>
      </xdr:spPr>
    </xdr:pic>
    <xdr:clientData/>
  </xdr:twoCellAnchor>
  <xdr:twoCellAnchor>
    <xdr:from>
      <xdr:col>0</xdr:col>
      <xdr:colOff>217598</xdr:colOff>
      <xdr:row>231</xdr:row>
      <xdr:rowOff>168274</xdr:rowOff>
    </xdr:from>
    <xdr:to>
      <xdr:col>0</xdr:col>
      <xdr:colOff>1478898</xdr:colOff>
      <xdr:row>233</xdr:row>
      <xdr:rowOff>260348</xdr:rowOff>
    </xdr:to>
    <xdr:pic>
      <xdr:nvPicPr>
        <xdr:cNvPr id="85" name="Obraz 402">
          <a:extLst>
            <a:ext uri="{FF2B5EF4-FFF2-40B4-BE49-F238E27FC236}">
              <a16:creationId xmlns:a16="http://schemas.microsoft.com/office/drawing/2014/main" id="{C1797354-6A09-4082-99E4-DF6A977B3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217598" y="104968674"/>
          <a:ext cx="1261300" cy="688974"/>
        </a:xfrm>
        <a:prstGeom prst="rect">
          <a:avLst/>
        </a:prstGeom>
      </xdr:spPr>
    </xdr:pic>
    <xdr:clientData/>
  </xdr:twoCellAnchor>
  <xdr:twoCellAnchor>
    <xdr:from>
      <xdr:col>0</xdr:col>
      <xdr:colOff>50801</xdr:colOff>
      <xdr:row>235</xdr:row>
      <xdr:rowOff>419100</xdr:rowOff>
    </xdr:from>
    <xdr:to>
      <xdr:col>0</xdr:col>
      <xdr:colOff>1842077</xdr:colOff>
      <xdr:row>236</xdr:row>
      <xdr:rowOff>330199</xdr:rowOff>
    </xdr:to>
    <xdr:pic>
      <xdr:nvPicPr>
        <xdr:cNvPr id="86" name="Obraz 401">
          <a:extLst>
            <a:ext uri="{FF2B5EF4-FFF2-40B4-BE49-F238E27FC236}">
              <a16:creationId xmlns:a16="http://schemas.microsoft.com/office/drawing/2014/main" id="{B0B3D156-DF65-45AB-B01C-120F06420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1" y="114058700"/>
          <a:ext cx="1791276" cy="736599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237</xdr:row>
      <xdr:rowOff>57150</xdr:rowOff>
    </xdr:from>
    <xdr:to>
      <xdr:col>0</xdr:col>
      <xdr:colOff>1533990</xdr:colOff>
      <xdr:row>237</xdr:row>
      <xdr:rowOff>656214</xdr:rowOff>
    </xdr:to>
    <xdr:pic>
      <xdr:nvPicPr>
        <xdr:cNvPr id="87" name="Obraz 14">
          <a:extLst>
            <a:ext uri="{FF2B5EF4-FFF2-40B4-BE49-F238E27FC236}">
              <a16:creationId xmlns:a16="http://schemas.microsoft.com/office/drawing/2014/main" id="{39BC10A0-90B4-48F1-B61D-32EF26DBB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64493775"/>
          <a:ext cx="1219665" cy="59906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238</xdr:row>
      <xdr:rowOff>152400</xdr:rowOff>
    </xdr:from>
    <xdr:to>
      <xdr:col>0</xdr:col>
      <xdr:colOff>1546077</xdr:colOff>
      <xdr:row>239</xdr:row>
      <xdr:rowOff>287239</xdr:rowOff>
    </xdr:to>
    <xdr:pic>
      <xdr:nvPicPr>
        <xdr:cNvPr id="88" name="Obraz 12">
          <a:extLst>
            <a:ext uri="{FF2B5EF4-FFF2-40B4-BE49-F238E27FC236}">
              <a16:creationId xmlns:a16="http://schemas.microsoft.com/office/drawing/2014/main" id="{9F61A72E-A181-4117-A6C4-A1657D6BD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" y="113093500"/>
          <a:ext cx="1336527" cy="617439"/>
        </a:xfrm>
        <a:prstGeom prst="rect">
          <a:avLst/>
        </a:prstGeom>
      </xdr:spPr>
    </xdr:pic>
    <xdr:clientData/>
  </xdr:twoCellAnchor>
  <xdr:twoCellAnchor>
    <xdr:from>
      <xdr:col>0</xdr:col>
      <xdr:colOff>311150</xdr:colOff>
      <xdr:row>240</xdr:row>
      <xdr:rowOff>140172</xdr:rowOff>
    </xdr:from>
    <xdr:to>
      <xdr:col>0</xdr:col>
      <xdr:colOff>1749690</xdr:colOff>
      <xdr:row>240</xdr:row>
      <xdr:rowOff>888999</xdr:rowOff>
    </xdr:to>
    <xdr:pic>
      <xdr:nvPicPr>
        <xdr:cNvPr id="91" name="Obraz 33">
          <a:extLst>
            <a:ext uri="{FF2B5EF4-FFF2-40B4-BE49-F238E27FC236}">
              <a16:creationId xmlns:a16="http://schemas.microsoft.com/office/drawing/2014/main" id="{E1EC607E-4087-4B94-8BB5-F954D04A2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89090972"/>
          <a:ext cx="1438540" cy="748827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241</xdr:row>
      <xdr:rowOff>28801</xdr:rowOff>
    </xdr:from>
    <xdr:to>
      <xdr:col>0</xdr:col>
      <xdr:colOff>1581150</xdr:colOff>
      <xdr:row>244</xdr:row>
      <xdr:rowOff>160270</xdr:rowOff>
    </xdr:to>
    <xdr:pic>
      <xdr:nvPicPr>
        <xdr:cNvPr id="93" name="Obraz 26">
          <a:extLst>
            <a:ext uri="{FF2B5EF4-FFF2-40B4-BE49-F238E27FC236}">
              <a16:creationId xmlns:a16="http://schemas.microsoft.com/office/drawing/2014/main" id="{304EC781-77AB-4861-ACB3-2C4D1692B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23510901"/>
          <a:ext cx="1362075" cy="626769"/>
        </a:xfrm>
        <a:prstGeom prst="rect">
          <a:avLst/>
        </a:prstGeom>
      </xdr:spPr>
    </xdr:pic>
    <xdr:clientData/>
  </xdr:twoCellAnchor>
  <xdr:twoCellAnchor>
    <xdr:from>
      <xdr:col>0</xdr:col>
      <xdr:colOff>355599</xdr:colOff>
      <xdr:row>245</xdr:row>
      <xdr:rowOff>66676</xdr:rowOff>
    </xdr:from>
    <xdr:to>
      <xdr:col>0</xdr:col>
      <xdr:colOff>1533524</xdr:colOff>
      <xdr:row>245</xdr:row>
      <xdr:rowOff>705881</xdr:rowOff>
    </xdr:to>
    <xdr:pic>
      <xdr:nvPicPr>
        <xdr:cNvPr id="94" name="Obraz 124">
          <a:extLst>
            <a:ext uri="{FF2B5EF4-FFF2-40B4-BE49-F238E27FC236}">
              <a16:creationId xmlns:a16="http://schemas.microsoft.com/office/drawing/2014/main" id="{0914D20B-0448-4875-8EB3-4E657BF6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599" y="127536576"/>
          <a:ext cx="1177925" cy="639205"/>
        </a:xfrm>
        <a:prstGeom prst="rect">
          <a:avLst/>
        </a:prstGeom>
      </xdr:spPr>
    </xdr:pic>
    <xdr:clientData/>
  </xdr:twoCellAnchor>
  <xdr:twoCellAnchor>
    <xdr:from>
      <xdr:col>0</xdr:col>
      <xdr:colOff>263525</xdr:colOff>
      <xdr:row>247</xdr:row>
      <xdr:rowOff>130175</xdr:rowOff>
    </xdr:from>
    <xdr:to>
      <xdr:col>0</xdr:col>
      <xdr:colOff>1697946</xdr:colOff>
      <xdr:row>248</xdr:row>
      <xdr:rowOff>345169</xdr:rowOff>
    </xdr:to>
    <xdr:pic>
      <xdr:nvPicPr>
        <xdr:cNvPr id="97" name="Obraz 39">
          <a:extLst>
            <a:ext uri="{FF2B5EF4-FFF2-40B4-BE49-F238E27FC236}">
              <a16:creationId xmlns:a16="http://schemas.microsoft.com/office/drawing/2014/main" id="{6B3525FE-68C6-4A50-B2E2-53B9374DF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525" y="123688475"/>
          <a:ext cx="1434421" cy="646794"/>
        </a:xfrm>
        <a:prstGeom prst="rect">
          <a:avLst/>
        </a:prstGeom>
      </xdr:spPr>
    </xdr:pic>
    <xdr:clientData/>
  </xdr:twoCellAnchor>
  <xdr:twoCellAnchor>
    <xdr:from>
      <xdr:col>0</xdr:col>
      <xdr:colOff>356513</xdr:colOff>
      <xdr:row>272</xdr:row>
      <xdr:rowOff>58857</xdr:rowOff>
    </xdr:from>
    <xdr:to>
      <xdr:col>0</xdr:col>
      <xdr:colOff>1371600</xdr:colOff>
      <xdr:row>278</xdr:row>
      <xdr:rowOff>66675</xdr:rowOff>
    </xdr:to>
    <xdr:pic>
      <xdr:nvPicPr>
        <xdr:cNvPr id="99" name="Obraz 9">
          <a:extLst>
            <a:ext uri="{FF2B5EF4-FFF2-40B4-BE49-F238E27FC236}">
              <a16:creationId xmlns:a16="http://schemas.microsoft.com/office/drawing/2014/main" id="{B200B72E-C5D3-4DBA-B674-5641E49AE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6513" y="119413457"/>
          <a:ext cx="1015087" cy="998418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286</xdr:row>
      <xdr:rowOff>66675</xdr:rowOff>
    </xdr:from>
    <xdr:to>
      <xdr:col>0</xdr:col>
      <xdr:colOff>1628774</xdr:colOff>
      <xdr:row>290</xdr:row>
      <xdr:rowOff>0</xdr:rowOff>
    </xdr:to>
    <xdr:pic>
      <xdr:nvPicPr>
        <xdr:cNvPr id="100" name="Obraz 7">
          <a:extLst>
            <a:ext uri="{FF2B5EF4-FFF2-40B4-BE49-F238E27FC236}">
              <a16:creationId xmlns:a16="http://schemas.microsoft.com/office/drawing/2014/main" id="{D82448D4-D6F7-4F8E-8106-AE198522F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5" y="38414325"/>
          <a:ext cx="1238249" cy="1039210"/>
        </a:xfrm>
        <a:prstGeom prst="rect">
          <a:avLst/>
        </a:prstGeom>
      </xdr:spPr>
    </xdr:pic>
    <xdr:clientData/>
  </xdr:twoCellAnchor>
  <xdr:twoCellAnchor>
    <xdr:from>
      <xdr:col>0</xdr:col>
      <xdr:colOff>368301</xdr:colOff>
      <xdr:row>297</xdr:row>
      <xdr:rowOff>177800</xdr:rowOff>
    </xdr:from>
    <xdr:to>
      <xdr:col>0</xdr:col>
      <xdr:colOff>1485900</xdr:colOff>
      <xdr:row>298</xdr:row>
      <xdr:rowOff>69255</xdr:rowOff>
    </xdr:to>
    <xdr:pic>
      <xdr:nvPicPr>
        <xdr:cNvPr id="101" name="Obraz 76">
          <a:extLst>
            <a:ext uri="{FF2B5EF4-FFF2-40B4-BE49-F238E27FC236}">
              <a16:creationId xmlns:a16="http://schemas.microsoft.com/office/drawing/2014/main" id="{8EE11E19-959C-4E9B-BFD3-517C583EB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301" y="132600700"/>
          <a:ext cx="1117599" cy="615355"/>
        </a:xfrm>
        <a:prstGeom prst="rect">
          <a:avLst/>
        </a:prstGeom>
      </xdr:spPr>
    </xdr:pic>
    <xdr:clientData/>
  </xdr:twoCellAnchor>
  <xdr:twoCellAnchor>
    <xdr:from>
      <xdr:col>0</xdr:col>
      <xdr:colOff>336550</xdr:colOff>
      <xdr:row>301</xdr:row>
      <xdr:rowOff>41275</xdr:rowOff>
    </xdr:from>
    <xdr:to>
      <xdr:col>0</xdr:col>
      <xdr:colOff>1387587</xdr:colOff>
      <xdr:row>305</xdr:row>
      <xdr:rowOff>152501</xdr:rowOff>
    </xdr:to>
    <xdr:pic>
      <xdr:nvPicPr>
        <xdr:cNvPr id="114" name="Obraz 519">
          <a:extLst>
            <a:ext uri="{FF2B5EF4-FFF2-40B4-BE49-F238E27FC236}">
              <a16:creationId xmlns:a16="http://schemas.microsoft.com/office/drawing/2014/main" id="{570D4499-2340-4965-B625-F0E52F286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550" y="117376575"/>
          <a:ext cx="1051037" cy="771626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307</xdr:row>
      <xdr:rowOff>103620</xdr:rowOff>
    </xdr:from>
    <xdr:to>
      <xdr:col>0</xdr:col>
      <xdr:colOff>1276351</xdr:colOff>
      <xdr:row>308</xdr:row>
      <xdr:rowOff>295275</xdr:rowOff>
    </xdr:to>
    <xdr:pic>
      <xdr:nvPicPr>
        <xdr:cNvPr id="115" name="Obraz 528">
          <a:extLst>
            <a:ext uri="{FF2B5EF4-FFF2-40B4-BE49-F238E27FC236}">
              <a16:creationId xmlns:a16="http://schemas.microsoft.com/office/drawing/2014/main" id="{A6EAE142-C07E-4521-90ED-F3C449C03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925" y="87019245"/>
          <a:ext cx="733426" cy="52503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344</xdr:row>
      <xdr:rowOff>0</xdr:rowOff>
    </xdr:from>
    <xdr:to>
      <xdr:col>0</xdr:col>
      <xdr:colOff>1760289</xdr:colOff>
      <xdr:row>344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9067799"/>
          <a:ext cx="1636463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400</xdr:row>
      <xdr:rowOff>0</xdr:rowOff>
    </xdr:from>
    <xdr:to>
      <xdr:col>0</xdr:col>
      <xdr:colOff>1647825</xdr:colOff>
      <xdr:row>400</xdr:row>
      <xdr:rowOff>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4725792"/>
          <a:ext cx="1514475" cy="44050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422</xdr:row>
      <xdr:rowOff>114300</xdr:rowOff>
    </xdr:from>
    <xdr:to>
      <xdr:col>0</xdr:col>
      <xdr:colOff>1736626</xdr:colOff>
      <xdr:row>425</xdr:row>
      <xdr:rowOff>190500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6016900"/>
          <a:ext cx="1584226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433</xdr:row>
      <xdr:rowOff>190500</xdr:rowOff>
    </xdr:from>
    <xdr:to>
      <xdr:col>0</xdr:col>
      <xdr:colOff>1531298</xdr:colOff>
      <xdr:row>433</xdr:row>
      <xdr:rowOff>850881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6008725"/>
          <a:ext cx="1397948" cy="66038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434</xdr:row>
      <xdr:rowOff>19050</xdr:rowOff>
    </xdr:from>
    <xdr:to>
      <xdr:col>0</xdr:col>
      <xdr:colOff>1295400</xdr:colOff>
      <xdr:row>434</xdr:row>
      <xdr:rowOff>755650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4679930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435</xdr:row>
      <xdr:rowOff>38100</xdr:rowOff>
    </xdr:from>
    <xdr:to>
      <xdr:col>0</xdr:col>
      <xdr:colOff>1295401</xdr:colOff>
      <xdr:row>435</xdr:row>
      <xdr:rowOff>774700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47608925"/>
          <a:ext cx="742951" cy="74295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436</xdr:row>
      <xdr:rowOff>57150</xdr:rowOff>
    </xdr:from>
    <xdr:to>
      <xdr:col>0</xdr:col>
      <xdr:colOff>1390650</xdr:colOff>
      <xdr:row>436</xdr:row>
      <xdr:rowOff>908050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8494750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437</xdr:row>
      <xdr:rowOff>228600</xdr:rowOff>
    </xdr:from>
    <xdr:to>
      <xdr:col>0</xdr:col>
      <xdr:colOff>1216598</xdr:colOff>
      <xdr:row>437</xdr:row>
      <xdr:rowOff>839530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50666450"/>
          <a:ext cx="597473" cy="61093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459</xdr:row>
      <xdr:rowOff>104775</xdr:rowOff>
    </xdr:from>
    <xdr:to>
      <xdr:col>0</xdr:col>
      <xdr:colOff>1409698</xdr:colOff>
      <xdr:row>459</xdr:row>
      <xdr:rowOff>996948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79860375"/>
          <a:ext cx="885823" cy="892173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521</xdr:row>
      <xdr:rowOff>114300</xdr:rowOff>
    </xdr:from>
    <xdr:to>
      <xdr:col>0</xdr:col>
      <xdr:colOff>1835150</xdr:colOff>
      <xdr:row>521</xdr:row>
      <xdr:rowOff>419579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328282300"/>
          <a:ext cx="1762125" cy="305279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523</xdr:row>
      <xdr:rowOff>41275</xdr:rowOff>
    </xdr:from>
    <xdr:to>
      <xdr:col>0</xdr:col>
      <xdr:colOff>1831974</xdr:colOff>
      <xdr:row>524</xdr:row>
      <xdr:rowOff>110075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328221975"/>
          <a:ext cx="1762124" cy="322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587</xdr:row>
      <xdr:rowOff>133350</xdr:rowOff>
    </xdr:from>
    <xdr:to>
      <xdr:col>0</xdr:col>
      <xdr:colOff>1171575</xdr:colOff>
      <xdr:row>587</xdr:row>
      <xdr:rowOff>870284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7185300"/>
          <a:ext cx="600075" cy="73693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177</xdr:row>
      <xdr:rowOff>70931</xdr:rowOff>
    </xdr:from>
    <xdr:to>
      <xdr:col>0</xdr:col>
      <xdr:colOff>1409700</xdr:colOff>
      <xdr:row>177</xdr:row>
      <xdr:rowOff>756731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79661831"/>
          <a:ext cx="1038225" cy="69106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178</xdr:row>
      <xdr:rowOff>33904</xdr:rowOff>
    </xdr:from>
    <xdr:to>
      <xdr:col>0</xdr:col>
      <xdr:colOff>1238250</xdr:colOff>
      <xdr:row>178</xdr:row>
      <xdr:rowOff>732404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80396329"/>
          <a:ext cx="790574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776</xdr:row>
      <xdr:rowOff>66675</xdr:rowOff>
    </xdr:from>
    <xdr:to>
      <xdr:col>0</xdr:col>
      <xdr:colOff>1304925</xdr:colOff>
      <xdr:row>776</xdr:row>
      <xdr:rowOff>1019175</xdr:rowOff>
    </xdr:to>
    <xdr:pic>
      <xdr:nvPicPr>
        <xdr:cNvPr id="208" name="Рисунок 207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7967600"/>
          <a:ext cx="809625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504825</xdr:colOff>
      <xdr:row>777</xdr:row>
      <xdr:rowOff>66675</xdr:rowOff>
    </xdr:from>
    <xdr:to>
      <xdr:col>0</xdr:col>
      <xdr:colOff>1295400</xdr:colOff>
      <xdr:row>778</xdr:row>
      <xdr:rowOff>428625</xdr:rowOff>
    </xdr:to>
    <xdr:pic>
      <xdr:nvPicPr>
        <xdr:cNvPr id="210" name="Рисунок 209" descr="C:\Users\Алексей\Desktop\фото для сайта\7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9053450"/>
          <a:ext cx="79057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409576</xdr:colOff>
      <xdr:row>779</xdr:row>
      <xdr:rowOff>66675</xdr:rowOff>
    </xdr:from>
    <xdr:to>
      <xdr:col>0</xdr:col>
      <xdr:colOff>1314450</xdr:colOff>
      <xdr:row>779</xdr:row>
      <xdr:rowOff>857250</xdr:rowOff>
    </xdr:to>
    <xdr:pic>
      <xdr:nvPicPr>
        <xdr:cNvPr id="211" name="Рисунок 210" descr="28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200005950"/>
          <a:ext cx="904874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179</xdr:row>
      <xdr:rowOff>13096</xdr:rowOff>
    </xdr:from>
    <xdr:to>
      <xdr:col>0</xdr:col>
      <xdr:colOff>1371600</xdr:colOff>
      <xdr:row>179</xdr:row>
      <xdr:rowOff>660796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6896396"/>
          <a:ext cx="1162050" cy="65365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181</xdr:row>
      <xdr:rowOff>28575</xdr:rowOff>
    </xdr:from>
    <xdr:to>
      <xdr:col>0</xdr:col>
      <xdr:colOff>1228109</xdr:colOff>
      <xdr:row>181</xdr:row>
      <xdr:rowOff>803275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" y="82638900"/>
          <a:ext cx="856635" cy="781050"/>
        </a:xfrm>
        <a:prstGeom prst="rect">
          <a:avLst/>
        </a:prstGeom>
      </xdr:spPr>
    </xdr:pic>
    <xdr:clientData/>
  </xdr:twoCellAnchor>
  <xdr:twoCellAnchor>
    <xdr:from>
      <xdr:col>0</xdr:col>
      <xdr:colOff>476250</xdr:colOff>
      <xdr:row>320</xdr:row>
      <xdr:rowOff>85725</xdr:rowOff>
    </xdr:from>
    <xdr:to>
      <xdr:col>0</xdr:col>
      <xdr:colOff>1409700</xdr:colOff>
      <xdr:row>320</xdr:row>
      <xdr:rowOff>866775</xdr:rowOff>
    </xdr:to>
    <xdr:pic>
      <xdr:nvPicPr>
        <xdr:cNvPr id="214" name="Рисунок 3" descr="Описание: https://tls-profi.ru/img/instrument-1.pn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5030925"/>
          <a:ext cx="933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319</xdr:row>
      <xdr:rowOff>104775</xdr:rowOff>
    </xdr:from>
    <xdr:to>
      <xdr:col>0</xdr:col>
      <xdr:colOff>1524000</xdr:colOff>
      <xdr:row>319</xdr:row>
      <xdr:rowOff>1019175</xdr:rowOff>
    </xdr:to>
    <xdr:pic>
      <xdr:nvPicPr>
        <xdr:cNvPr id="215" name="Рисунок 2" descr="Описание: https://tls-profi.ru/img/%D0%9A%D0%BB%D0%B8%D0%BD2-min.pn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461182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314</xdr:row>
      <xdr:rowOff>57149</xdr:rowOff>
    </xdr:from>
    <xdr:to>
      <xdr:col>0</xdr:col>
      <xdr:colOff>1500304</xdr:colOff>
      <xdr:row>317</xdr:row>
      <xdr:rowOff>209549</xdr:rowOff>
    </xdr:to>
    <xdr:pic>
      <xdr:nvPicPr>
        <xdr:cNvPr id="216" name="Рисунок 1" descr="Описание: https://tls-profi.ru/img/2-zajzima-min.pn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2081924"/>
          <a:ext cx="1138354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568325</xdr:colOff>
      <xdr:row>292</xdr:row>
      <xdr:rowOff>257960</xdr:rowOff>
    </xdr:from>
    <xdr:to>
      <xdr:col>0</xdr:col>
      <xdr:colOff>1308100</xdr:colOff>
      <xdr:row>293</xdr:row>
      <xdr:rowOff>221340</xdr:rowOff>
    </xdr:to>
    <xdr:pic>
      <xdr:nvPicPr>
        <xdr:cNvPr id="224" name="Obraz 15">
          <a:extLst>
            <a:ext uri="{FF2B5EF4-FFF2-40B4-BE49-F238E27FC236}">
              <a16:creationId xmlns:a16="http://schemas.microsoft.com/office/drawing/2014/main" id="{EF42ABD3-6464-4D96-971D-C7A62AFD2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325" y="149698860"/>
          <a:ext cx="739775" cy="58568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657227</xdr:colOff>
      <xdr:row>395</xdr:row>
      <xdr:rowOff>114277</xdr:rowOff>
    </xdr:from>
    <xdr:to>
      <xdr:col>0</xdr:col>
      <xdr:colOff>1295401</xdr:colOff>
      <xdr:row>395</xdr:row>
      <xdr:rowOff>809624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7" y="137169502"/>
          <a:ext cx="638174" cy="69534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386</xdr:row>
      <xdr:rowOff>180975</xdr:rowOff>
    </xdr:from>
    <xdr:to>
      <xdr:col>0</xdr:col>
      <xdr:colOff>1785687</xdr:colOff>
      <xdr:row>386</xdr:row>
      <xdr:rowOff>771525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207250"/>
          <a:ext cx="1709487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548</xdr:row>
      <xdr:rowOff>114299</xdr:rowOff>
    </xdr:from>
    <xdr:to>
      <xdr:col>0</xdr:col>
      <xdr:colOff>1774496</xdr:colOff>
      <xdr:row>549</xdr:row>
      <xdr:rowOff>438149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07016349"/>
          <a:ext cx="1517321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552</xdr:row>
      <xdr:rowOff>66674</xdr:rowOff>
    </xdr:from>
    <xdr:to>
      <xdr:col>0</xdr:col>
      <xdr:colOff>1488549</xdr:colOff>
      <xdr:row>552</xdr:row>
      <xdr:rowOff>723899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09292824"/>
          <a:ext cx="106944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553</xdr:row>
      <xdr:rowOff>85724</xdr:rowOff>
    </xdr:from>
    <xdr:to>
      <xdr:col>0</xdr:col>
      <xdr:colOff>1281102</xdr:colOff>
      <xdr:row>553</xdr:row>
      <xdr:rowOff>723899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10054824"/>
          <a:ext cx="814376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638</xdr:row>
      <xdr:rowOff>47626</xdr:rowOff>
    </xdr:from>
    <xdr:to>
      <xdr:col>0</xdr:col>
      <xdr:colOff>1255412</xdr:colOff>
      <xdr:row>638</xdr:row>
      <xdr:rowOff>638176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2705751"/>
          <a:ext cx="731537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639</xdr:row>
      <xdr:rowOff>36155</xdr:rowOff>
    </xdr:from>
    <xdr:to>
      <xdr:col>0</xdr:col>
      <xdr:colOff>1228725</xdr:colOff>
      <xdr:row>639</xdr:row>
      <xdr:rowOff>721955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13370555"/>
          <a:ext cx="657225" cy="686197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640</xdr:row>
      <xdr:rowOff>152400</xdr:rowOff>
    </xdr:from>
    <xdr:to>
      <xdr:col>0</xdr:col>
      <xdr:colOff>1388112</xdr:colOff>
      <xdr:row>640</xdr:row>
      <xdr:rowOff>819149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14248800"/>
          <a:ext cx="921387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641</xdr:row>
      <xdr:rowOff>43768</xdr:rowOff>
    </xdr:from>
    <xdr:to>
      <xdr:col>0</xdr:col>
      <xdr:colOff>1314450</xdr:colOff>
      <xdr:row>641</xdr:row>
      <xdr:rowOff>897377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317407243"/>
          <a:ext cx="838199" cy="863134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648</xdr:row>
      <xdr:rowOff>133349</xdr:rowOff>
    </xdr:from>
    <xdr:to>
      <xdr:col>0</xdr:col>
      <xdr:colOff>1247776</xdr:colOff>
      <xdr:row>649</xdr:row>
      <xdr:rowOff>371474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21715094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606425</xdr:colOff>
      <xdr:row>650</xdr:row>
      <xdr:rowOff>88900</xdr:rowOff>
    </xdr:from>
    <xdr:to>
      <xdr:col>0</xdr:col>
      <xdr:colOff>1254125</xdr:colOff>
      <xdr:row>650</xdr:row>
      <xdr:rowOff>742950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425" y="394677900"/>
          <a:ext cx="647700" cy="6540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651</xdr:row>
      <xdr:rowOff>85725</xdr:rowOff>
    </xdr:from>
    <xdr:to>
      <xdr:col>0</xdr:col>
      <xdr:colOff>1200151</xdr:colOff>
      <xdr:row>652</xdr:row>
      <xdr:rowOff>314325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18798775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299</xdr:row>
      <xdr:rowOff>101599</xdr:rowOff>
    </xdr:from>
    <xdr:to>
      <xdr:col>0</xdr:col>
      <xdr:colOff>1556444</xdr:colOff>
      <xdr:row>299</xdr:row>
      <xdr:rowOff>876299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30949699"/>
          <a:ext cx="1169094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28</xdr:row>
      <xdr:rowOff>101600</xdr:rowOff>
    </xdr:from>
    <xdr:to>
      <xdr:col>0</xdr:col>
      <xdr:colOff>1357899</xdr:colOff>
      <xdr:row>28</xdr:row>
      <xdr:rowOff>753885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6032500"/>
          <a:ext cx="760999" cy="65228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383</xdr:row>
      <xdr:rowOff>85725</xdr:rowOff>
    </xdr:from>
    <xdr:to>
      <xdr:col>0</xdr:col>
      <xdr:colOff>1790164</xdr:colOff>
      <xdr:row>384</xdr:row>
      <xdr:rowOff>517525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39169775"/>
          <a:ext cx="1685389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822325</xdr:colOff>
      <xdr:row>724</xdr:row>
      <xdr:rowOff>368300</xdr:rowOff>
    </xdr:from>
    <xdr:to>
      <xdr:col>0</xdr:col>
      <xdr:colOff>1023589</xdr:colOff>
      <xdr:row>731</xdr:row>
      <xdr:rowOff>28574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2220" y="383244105"/>
          <a:ext cx="1641474" cy="20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339806</xdr:colOff>
      <xdr:row>697</xdr:row>
      <xdr:rowOff>142954</xdr:rowOff>
    </xdr:from>
    <xdr:to>
      <xdr:col>0</xdr:col>
      <xdr:colOff>1499182</xdr:colOff>
      <xdr:row>697</xdr:row>
      <xdr:rowOff>259773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39806" y="435625954"/>
          <a:ext cx="1159376" cy="1168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692</xdr:row>
      <xdr:rowOff>152400</xdr:rowOff>
    </xdr:from>
    <xdr:to>
      <xdr:col>0</xdr:col>
      <xdr:colOff>1793875</xdr:colOff>
      <xdr:row>692</xdr:row>
      <xdr:rowOff>285750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8991775"/>
          <a:ext cx="1746250" cy="133350"/>
        </a:xfrm>
        <a:prstGeom prst="rect">
          <a:avLst/>
        </a:prstGeom>
      </xdr:spPr>
    </xdr:pic>
    <xdr:clientData/>
  </xdr:twoCellAnchor>
  <xdr:twoCellAnchor editAs="oneCell">
    <xdr:from>
      <xdr:col>0</xdr:col>
      <xdr:colOff>877887</xdr:colOff>
      <xdr:row>712</xdr:row>
      <xdr:rowOff>76203</xdr:rowOff>
    </xdr:from>
    <xdr:to>
      <xdr:col>0</xdr:col>
      <xdr:colOff>1084496</xdr:colOff>
      <xdr:row>717</xdr:row>
      <xdr:rowOff>47630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2378" y="348281512"/>
          <a:ext cx="1317627" cy="20660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407</xdr:row>
      <xdr:rowOff>133350</xdr:rowOff>
    </xdr:from>
    <xdr:to>
      <xdr:col>0</xdr:col>
      <xdr:colOff>1751685</xdr:colOff>
      <xdr:row>407</xdr:row>
      <xdr:rowOff>657225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2791775"/>
          <a:ext cx="162786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408</xdr:row>
      <xdr:rowOff>200024</xdr:rowOff>
    </xdr:from>
    <xdr:to>
      <xdr:col>0</xdr:col>
      <xdr:colOff>1777406</xdr:colOff>
      <xdr:row>408</xdr:row>
      <xdr:rowOff>495299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63572824"/>
          <a:ext cx="169168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373</xdr:row>
      <xdr:rowOff>66677</xdr:rowOff>
    </xdr:from>
    <xdr:to>
      <xdr:col>0</xdr:col>
      <xdr:colOff>1381791</xdr:colOff>
      <xdr:row>381</xdr:row>
      <xdr:rowOff>193677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28254" y="140779168"/>
          <a:ext cx="2043111" cy="97697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533</xdr:row>
      <xdr:rowOff>123825</xdr:rowOff>
    </xdr:from>
    <xdr:to>
      <xdr:col>0</xdr:col>
      <xdr:colOff>1466767</xdr:colOff>
      <xdr:row>533</xdr:row>
      <xdr:rowOff>619125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32800525"/>
          <a:ext cx="1200066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534</xdr:row>
      <xdr:rowOff>28902</xdr:rowOff>
    </xdr:from>
    <xdr:to>
      <xdr:col>0</xdr:col>
      <xdr:colOff>1266825</xdr:colOff>
      <xdr:row>534</xdr:row>
      <xdr:rowOff>816302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233467602"/>
          <a:ext cx="714375" cy="7917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461</xdr:row>
      <xdr:rowOff>66674</xdr:rowOff>
    </xdr:from>
    <xdr:to>
      <xdr:col>0</xdr:col>
      <xdr:colOff>1672566</xdr:colOff>
      <xdr:row>464</xdr:row>
      <xdr:rowOff>130174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10473924"/>
          <a:ext cx="1586841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770</xdr:row>
      <xdr:rowOff>29923</xdr:rowOff>
    </xdr:from>
    <xdr:to>
      <xdr:col>0</xdr:col>
      <xdr:colOff>1143003</xdr:colOff>
      <xdr:row>772</xdr:row>
      <xdr:rowOff>293694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V="1">
          <a:off x="515816" y="397951207"/>
          <a:ext cx="1025771" cy="228603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718</xdr:row>
      <xdr:rowOff>25403</xdr:rowOff>
    </xdr:from>
    <xdr:to>
      <xdr:col>0</xdr:col>
      <xdr:colOff>1014669</xdr:colOff>
      <xdr:row>723</xdr:row>
      <xdr:rowOff>149229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5084" y="345545444"/>
          <a:ext cx="1330326" cy="12884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699</xdr:row>
      <xdr:rowOff>130175</xdr:rowOff>
    </xdr:from>
    <xdr:to>
      <xdr:col>0</xdr:col>
      <xdr:colOff>1502155</xdr:colOff>
      <xdr:row>700</xdr:row>
      <xdr:rowOff>571499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436375175"/>
          <a:ext cx="1152905" cy="987424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566</xdr:row>
      <xdr:rowOff>85725</xdr:rowOff>
    </xdr:from>
    <xdr:to>
      <xdr:col>0</xdr:col>
      <xdr:colOff>1164972</xdr:colOff>
      <xdr:row>566</xdr:row>
      <xdr:rowOff>714375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256641600"/>
          <a:ext cx="58394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567</xdr:row>
      <xdr:rowOff>76550</xdr:rowOff>
    </xdr:from>
    <xdr:to>
      <xdr:col>0</xdr:col>
      <xdr:colOff>1171575</xdr:colOff>
      <xdr:row>567</xdr:row>
      <xdr:rowOff>723900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57403950"/>
          <a:ext cx="628649" cy="64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570</xdr:row>
      <xdr:rowOff>108861</xdr:rowOff>
    </xdr:from>
    <xdr:to>
      <xdr:col>0</xdr:col>
      <xdr:colOff>1276350</xdr:colOff>
      <xdr:row>570</xdr:row>
      <xdr:rowOff>733424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58207786"/>
          <a:ext cx="876300" cy="624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571</xdr:row>
      <xdr:rowOff>463688</xdr:rowOff>
    </xdr:from>
    <xdr:to>
      <xdr:col>0</xdr:col>
      <xdr:colOff>1362075</xdr:colOff>
      <xdr:row>572</xdr:row>
      <xdr:rowOff>374649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366426888"/>
          <a:ext cx="962025" cy="68566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576</xdr:row>
      <xdr:rowOff>61791</xdr:rowOff>
    </xdr:from>
    <xdr:to>
      <xdr:col>0</xdr:col>
      <xdr:colOff>1333501</xdr:colOff>
      <xdr:row>576</xdr:row>
      <xdr:rowOff>723899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59703766"/>
          <a:ext cx="1028700" cy="66210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578</xdr:row>
      <xdr:rowOff>37717</xdr:rowOff>
    </xdr:from>
    <xdr:to>
      <xdr:col>0</xdr:col>
      <xdr:colOff>1295400</xdr:colOff>
      <xdr:row>578</xdr:row>
      <xdr:rowOff>742567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1" y="260451217"/>
          <a:ext cx="857249" cy="70523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653</xdr:row>
      <xdr:rowOff>72137</xdr:rowOff>
    </xdr:from>
    <xdr:to>
      <xdr:col>0</xdr:col>
      <xdr:colOff>1193800</xdr:colOff>
      <xdr:row>653</xdr:row>
      <xdr:rowOff>679448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541435037"/>
          <a:ext cx="603249" cy="60731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654</xdr:row>
      <xdr:rowOff>76199</xdr:rowOff>
    </xdr:from>
    <xdr:to>
      <xdr:col>0</xdr:col>
      <xdr:colOff>1249891</xdr:colOff>
      <xdr:row>655</xdr:row>
      <xdr:rowOff>342900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79437899"/>
          <a:ext cx="792691" cy="65722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656</xdr:row>
      <xdr:rowOff>23544</xdr:rowOff>
    </xdr:from>
    <xdr:to>
      <xdr:col>0</xdr:col>
      <xdr:colOff>1295400</xdr:colOff>
      <xdr:row>657</xdr:row>
      <xdr:rowOff>371474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72657619"/>
          <a:ext cx="876300" cy="73845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658</xdr:row>
      <xdr:rowOff>28575</xdr:rowOff>
    </xdr:from>
    <xdr:to>
      <xdr:col>0</xdr:col>
      <xdr:colOff>1278128</xdr:colOff>
      <xdr:row>659</xdr:row>
      <xdr:rowOff>361950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73443700"/>
          <a:ext cx="859028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367</xdr:row>
      <xdr:rowOff>76200</xdr:rowOff>
    </xdr:from>
    <xdr:to>
      <xdr:col>0</xdr:col>
      <xdr:colOff>1389033</xdr:colOff>
      <xdr:row>369</xdr:row>
      <xdr:rowOff>190500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44284700"/>
          <a:ext cx="998508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479425</xdr:colOff>
      <xdr:row>419</xdr:row>
      <xdr:rowOff>438150</xdr:rowOff>
    </xdr:from>
    <xdr:to>
      <xdr:col>0</xdr:col>
      <xdr:colOff>1319492</xdr:colOff>
      <xdr:row>420</xdr:row>
      <xdr:rowOff>171450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" y="295916350"/>
          <a:ext cx="840067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590248</xdr:colOff>
      <xdr:row>503</xdr:row>
      <xdr:rowOff>320978</xdr:rowOff>
    </xdr:from>
    <xdr:to>
      <xdr:col>0</xdr:col>
      <xdr:colOff>1512635</xdr:colOff>
      <xdr:row>504</xdr:row>
      <xdr:rowOff>233109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85826" y="307924200"/>
          <a:ext cx="331231" cy="922387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809626</xdr:colOff>
      <xdr:row>505</xdr:row>
      <xdr:rowOff>69443</xdr:rowOff>
    </xdr:from>
    <xdr:to>
      <xdr:col>0</xdr:col>
      <xdr:colOff>1104900</xdr:colOff>
      <xdr:row>506</xdr:row>
      <xdr:rowOff>387349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291559843"/>
          <a:ext cx="295274" cy="813206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507</xdr:row>
      <xdr:rowOff>28574</xdr:rowOff>
    </xdr:from>
    <xdr:to>
      <xdr:col>0</xdr:col>
      <xdr:colOff>1043623</xdr:colOff>
      <xdr:row>507</xdr:row>
      <xdr:rowOff>933449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35705649"/>
          <a:ext cx="31972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768351</xdr:colOff>
      <xdr:row>508</xdr:row>
      <xdr:rowOff>38099</xdr:rowOff>
    </xdr:from>
    <xdr:to>
      <xdr:col>0</xdr:col>
      <xdr:colOff>1027554</xdr:colOff>
      <xdr:row>509</xdr:row>
      <xdr:rowOff>441324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1" y="293471599"/>
          <a:ext cx="259203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511</xdr:row>
      <xdr:rowOff>152400</xdr:rowOff>
    </xdr:from>
    <xdr:to>
      <xdr:col>0</xdr:col>
      <xdr:colOff>1659501</xdr:colOff>
      <xdr:row>512</xdr:row>
      <xdr:rowOff>200025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39944275"/>
          <a:ext cx="1554726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513</xdr:row>
      <xdr:rowOff>285750</xdr:rowOff>
    </xdr:from>
    <xdr:to>
      <xdr:col>0</xdr:col>
      <xdr:colOff>1700679</xdr:colOff>
      <xdr:row>514</xdr:row>
      <xdr:rowOff>260350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40868200"/>
          <a:ext cx="1643529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619126</xdr:colOff>
      <xdr:row>189</xdr:row>
      <xdr:rowOff>47625</xdr:rowOff>
    </xdr:from>
    <xdr:to>
      <xdr:col>0</xdr:col>
      <xdr:colOff>1119526</xdr:colOff>
      <xdr:row>189</xdr:row>
      <xdr:rowOff>492125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69161025"/>
          <a:ext cx="500400" cy="447674"/>
        </a:xfrm>
        <a:prstGeom prst="rect">
          <a:avLst/>
        </a:prstGeom>
      </xdr:spPr>
    </xdr:pic>
    <xdr:clientData/>
  </xdr:twoCellAnchor>
  <xdr:twoCellAnchor>
    <xdr:from>
      <xdr:col>0</xdr:col>
      <xdr:colOff>260350</xdr:colOff>
      <xdr:row>85</xdr:row>
      <xdr:rowOff>184150</xdr:rowOff>
    </xdr:from>
    <xdr:to>
      <xdr:col>0</xdr:col>
      <xdr:colOff>1744478</xdr:colOff>
      <xdr:row>86</xdr:row>
      <xdr:rowOff>431115</xdr:rowOff>
    </xdr:to>
    <xdr:pic>
      <xdr:nvPicPr>
        <xdr:cNvPr id="353" name="Obraz 297">
          <a:extLst>
            <a:ext uri="{FF2B5EF4-FFF2-40B4-BE49-F238E27FC236}">
              <a16:creationId xmlns:a16="http://schemas.microsoft.com/office/drawing/2014/main" id="{1E65FC18-285D-4597-9F44-0C24B21E6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350" y="29762450"/>
          <a:ext cx="1484128" cy="716865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109</xdr:row>
      <xdr:rowOff>142875</xdr:rowOff>
    </xdr:from>
    <xdr:to>
      <xdr:col>0</xdr:col>
      <xdr:colOff>1627893</xdr:colOff>
      <xdr:row>110</xdr:row>
      <xdr:rowOff>493763</xdr:rowOff>
    </xdr:to>
    <xdr:pic>
      <xdr:nvPicPr>
        <xdr:cNvPr id="355" name="Obraz 328">
          <a:extLst>
            <a:ext uri="{FF2B5EF4-FFF2-40B4-BE49-F238E27FC236}">
              <a16:creationId xmlns:a16="http://schemas.microsoft.com/office/drawing/2014/main" id="{85420FF1-B98B-4DF8-BFA5-44200BC04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5" y="49025175"/>
          <a:ext cx="1218318" cy="81761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516</xdr:row>
      <xdr:rowOff>114300</xdr:rowOff>
    </xdr:from>
    <xdr:to>
      <xdr:col>0</xdr:col>
      <xdr:colOff>1581150</xdr:colOff>
      <xdr:row>519</xdr:row>
      <xdr:rowOff>342899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63661525"/>
          <a:ext cx="1457324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174</xdr:row>
      <xdr:rowOff>409575</xdr:rowOff>
    </xdr:from>
    <xdr:to>
      <xdr:col>0</xdr:col>
      <xdr:colOff>1428750</xdr:colOff>
      <xdr:row>176</xdr:row>
      <xdr:rowOff>219075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70151625"/>
          <a:ext cx="1057274" cy="1047750"/>
        </a:xfrm>
        <a:prstGeom prst="rect">
          <a:avLst/>
        </a:prstGeom>
      </xdr:spPr>
    </xdr:pic>
    <xdr:clientData/>
  </xdr:twoCellAnchor>
  <xdr:twoCellAnchor>
    <xdr:from>
      <xdr:col>0</xdr:col>
      <xdr:colOff>416062</xdr:colOff>
      <xdr:row>137</xdr:row>
      <xdr:rowOff>53838</xdr:rowOff>
    </xdr:from>
    <xdr:to>
      <xdr:col>0</xdr:col>
      <xdr:colOff>1669638</xdr:colOff>
      <xdr:row>138</xdr:row>
      <xdr:rowOff>161513</xdr:rowOff>
    </xdr:to>
    <xdr:pic>
      <xdr:nvPicPr>
        <xdr:cNvPr id="378" name="Obraz 388">
          <a:extLst>
            <a:ext uri="{FF2B5EF4-FFF2-40B4-BE49-F238E27FC236}">
              <a16:creationId xmlns:a16="http://schemas.microsoft.com/office/drawing/2014/main" id="{496FFB9A-EC20-475E-9C0E-8A3A54C1E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062" y="48059838"/>
          <a:ext cx="1253576" cy="4505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141</xdr:row>
      <xdr:rowOff>114300</xdr:rowOff>
    </xdr:from>
    <xdr:to>
      <xdr:col>0</xdr:col>
      <xdr:colOff>1613229</xdr:colOff>
      <xdr:row>142</xdr:row>
      <xdr:rowOff>516171</xdr:rowOff>
    </xdr:to>
    <xdr:pic>
      <xdr:nvPicPr>
        <xdr:cNvPr id="386" name="Obraz 170">
          <a:extLst>
            <a:ext uri="{FF2B5EF4-FFF2-40B4-BE49-F238E27FC236}">
              <a16:creationId xmlns:a16="http://schemas.microsoft.com/office/drawing/2014/main" id="{C6F39024-6CF2-422C-A2A3-D97D774C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64465200"/>
          <a:ext cx="1460829" cy="963846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667</xdr:row>
      <xdr:rowOff>234949</xdr:rowOff>
    </xdr:from>
    <xdr:to>
      <xdr:col>0</xdr:col>
      <xdr:colOff>1276350</xdr:colOff>
      <xdr:row>669</xdr:row>
      <xdr:rowOff>171449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16947349"/>
          <a:ext cx="866775" cy="8636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611</xdr:row>
      <xdr:rowOff>152400</xdr:rowOff>
    </xdr:from>
    <xdr:to>
      <xdr:col>0</xdr:col>
      <xdr:colOff>1304924</xdr:colOff>
      <xdr:row>613</xdr:row>
      <xdr:rowOff>139700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12134250"/>
          <a:ext cx="838199" cy="83819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628</xdr:row>
      <xdr:rowOff>66675</xdr:rowOff>
    </xdr:from>
    <xdr:to>
      <xdr:col>0</xdr:col>
      <xdr:colOff>1247775</xdr:colOff>
      <xdr:row>628</xdr:row>
      <xdr:rowOff>752475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724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629</xdr:row>
      <xdr:rowOff>38100</xdr:rowOff>
    </xdr:from>
    <xdr:to>
      <xdr:col>0</xdr:col>
      <xdr:colOff>1247774</xdr:colOff>
      <xdr:row>629</xdr:row>
      <xdr:rowOff>723900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13505850"/>
          <a:ext cx="69532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630</xdr:row>
      <xdr:rowOff>28575</xdr:rowOff>
    </xdr:from>
    <xdr:to>
      <xdr:col>0</xdr:col>
      <xdr:colOff>1211509</xdr:colOff>
      <xdr:row>630</xdr:row>
      <xdr:rowOff>701675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314277375"/>
          <a:ext cx="706683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618</xdr:row>
      <xdr:rowOff>190499</xdr:rowOff>
    </xdr:from>
    <xdr:to>
      <xdr:col>0</xdr:col>
      <xdr:colOff>1762125</xdr:colOff>
      <xdr:row>621</xdr:row>
      <xdr:rowOff>444499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277374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405</xdr:row>
      <xdr:rowOff>196040</xdr:rowOff>
    </xdr:from>
    <xdr:to>
      <xdr:col>0</xdr:col>
      <xdr:colOff>1552575</xdr:colOff>
      <xdr:row>405</xdr:row>
      <xdr:rowOff>742140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0335340"/>
          <a:ext cx="1457325" cy="55643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406</xdr:row>
      <xdr:rowOff>111701</xdr:rowOff>
    </xdr:from>
    <xdr:to>
      <xdr:col>0</xdr:col>
      <xdr:colOff>1647825</xdr:colOff>
      <xdr:row>406</xdr:row>
      <xdr:rowOff>635576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02213151"/>
          <a:ext cx="1447800" cy="52647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387</xdr:row>
      <xdr:rowOff>307975</xdr:rowOff>
    </xdr:from>
    <xdr:to>
      <xdr:col>0</xdr:col>
      <xdr:colOff>1787200</xdr:colOff>
      <xdr:row>388</xdr:row>
      <xdr:rowOff>320675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05959075"/>
          <a:ext cx="1701474" cy="361950"/>
        </a:xfrm>
        <a:prstGeom prst="rect">
          <a:avLst/>
        </a:prstGeom>
      </xdr:spPr>
    </xdr:pic>
    <xdr:clientData/>
  </xdr:twoCellAnchor>
  <xdr:twoCellAnchor>
    <xdr:from>
      <xdr:col>0</xdr:col>
      <xdr:colOff>46583</xdr:colOff>
      <xdr:row>43</xdr:row>
      <xdr:rowOff>323850</xdr:rowOff>
    </xdr:from>
    <xdr:to>
      <xdr:col>0</xdr:col>
      <xdr:colOff>1673132</xdr:colOff>
      <xdr:row>46</xdr:row>
      <xdr:rowOff>34334</xdr:rowOff>
    </xdr:to>
    <xdr:pic>
      <xdr:nvPicPr>
        <xdr:cNvPr id="393" name="Obraz 277">
          <a:extLst>
            <a:ext uri="{FF2B5EF4-FFF2-40B4-BE49-F238E27FC236}">
              <a16:creationId xmlns:a16="http://schemas.microsoft.com/office/drawing/2014/main" id="{4435677A-3DB2-4783-B5AD-2EC591B0F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83" y="17678400"/>
          <a:ext cx="1626549" cy="1110659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18</xdr:row>
      <xdr:rowOff>200025</xdr:rowOff>
    </xdr:from>
    <xdr:to>
      <xdr:col>0</xdr:col>
      <xdr:colOff>1703548</xdr:colOff>
      <xdr:row>22</xdr:row>
      <xdr:rowOff>220047</xdr:rowOff>
    </xdr:to>
    <xdr:pic>
      <xdr:nvPicPr>
        <xdr:cNvPr id="394" name="Obraz 172">
          <a:extLst>
            <a:ext uri="{FF2B5EF4-FFF2-40B4-BE49-F238E27FC236}">
              <a16:creationId xmlns:a16="http://schemas.microsoft.com/office/drawing/2014/main" id="{A371E83B-0ED1-4526-9FFF-3C20592A8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5648325"/>
          <a:ext cx="1465423" cy="1001097"/>
        </a:xfrm>
        <a:prstGeom prst="rect">
          <a:avLst/>
        </a:prstGeom>
      </xdr:spPr>
    </xdr:pic>
    <xdr:clientData/>
  </xdr:twoCellAnchor>
  <xdr:twoCellAnchor>
    <xdr:from>
      <xdr:col>0</xdr:col>
      <xdr:colOff>485775</xdr:colOff>
      <xdr:row>152</xdr:row>
      <xdr:rowOff>66675</xdr:rowOff>
    </xdr:from>
    <xdr:to>
      <xdr:col>0</xdr:col>
      <xdr:colOff>1267895</xdr:colOff>
      <xdr:row>152</xdr:row>
      <xdr:rowOff>707625</xdr:rowOff>
    </xdr:to>
    <xdr:pic>
      <xdr:nvPicPr>
        <xdr:cNvPr id="397" name="Obraz 367">
          <a:extLst>
            <a:ext uri="{FF2B5EF4-FFF2-40B4-BE49-F238E27FC236}">
              <a16:creationId xmlns:a16="http://schemas.microsoft.com/office/drawing/2014/main" id="{9FBBD4F0-22B3-417E-AD66-AE5490F8A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775" y="73847325"/>
          <a:ext cx="782120" cy="6409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140</xdr:row>
      <xdr:rowOff>47624</xdr:rowOff>
    </xdr:from>
    <xdr:to>
      <xdr:col>0</xdr:col>
      <xdr:colOff>1314450</xdr:colOff>
      <xdr:row>140</xdr:row>
      <xdr:rowOff>809624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69151499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97630</xdr:rowOff>
    </xdr:from>
    <xdr:to>
      <xdr:col>0</xdr:col>
      <xdr:colOff>1800225</xdr:colOff>
      <xdr:row>680</xdr:row>
      <xdr:rowOff>190499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380380"/>
          <a:ext cx="1800225" cy="135016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390</xdr:row>
      <xdr:rowOff>19050</xdr:rowOff>
    </xdr:from>
    <xdr:to>
      <xdr:col>0</xdr:col>
      <xdr:colOff>1523373</xdr:colOff>
      <xdr:row>390</xdr:row>
      <xdr:rowOff>768350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93500375"/>
          <a:ext cx="1237622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670</xdr:row>
      <xdr:rowOff>95250</xdr:rowOff>
    </xdr:from>
    <xdr:to>
      <xdr:col>0</xdr:col>
      <xdr:colOff>1218055</xdr:colOff>
      <xdr:row>673</xdr:row>
      <xdr:rowOff>196850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93296775"/>
          <a:ext cx="856105" cy="857248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466727</xdr:colOff>
      <xdr:row>427</xdr:row>
      <xdr:rowOff>85953</xdr:rowOff>
    </xdr:from>
    <xdr:to>
      <xdr:col>0</xdr:col>
      <xdr:colOff>1352551</xdr:colOff>
      <xdr:row>427</xdr:row>
      <xdr:rowOff>657453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7" y="242459103"/>
          <a:ext cx="885824" cy="580796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428</xdr:row>
      <xdr:rowOff>32798</xdr:rowOff>
    </xdr:from>
    <xdr:to>
      <xdr:col>0</xdr:col>
      <xdr:colOff>1447800</xdr:colOff>
      <xdr:row>428</xdr:row>
      <xdr:rowOff>666749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244520498"/>
          <a:ext cx="1038224" cy="63395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429</xdr:row>
      <xdr:rowOff>27097</xdr:rowOff>
    </xdr:from>
    <xdr:to>
      <xdr:col>0</xdr:col>
      <xdr:colOff>1447801</xdr:colOff>
      <xdr:row>429</xdr:row>
      <xdr:rowOff>662097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245219647"/>
          <a:ext cx="1066800" cy="6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430</xdr:row>
      <xdr:rowOff>66675</xdr:rowOff>
    </xdr:from>
    <xdr:to>
      <xdr:col>0</xdr:col>
      <xdr:colOff>1669847</xdr:colOff>
      <xdr:row>430</xdr:row>
      <xdr:rowOff>657225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246668925"/>
          <a:ext cx="1460296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525152</xdr:colOff>
      <xdr:row>441</xdr:row>
      <xdr:rowOff>189225</xdr:rowOff>
    </xdr:from>
    <xdr:to>
      <xdr:col>0</xdr:col>
      <xdr:colOff>1410977</xdr:colOff>
      <xdr:row>452</xdr:row>
      <xdr:rowOff>214625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52449" y="265204576"/>
          <a:ext cx="3041028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394</xdr:row>
      <xdr:rowOff>85724</xdr:rowOff>
    </xdr:from>
    <xdr:to>
      <xdr:col>0</xdr:col>
      <xdr:colOff>1238250</xdr:colOff>
      <xdr:row>394</xdr:row>
      <xdr:rowOff>746124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01691874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784</xdr:row>
      <xdr:rowOff>63500</xdr:rowOff>
    </xdr:from>
    <xdr:to>
      <xdr:col>0</xdr:col>
      <xdr:colOff>1218605</xdr:colOff>
      <xdr:row>784</xdr:row>
      <xdr:rowOff>723900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503072400"/>
          <a:ext cx="672505" cy="672505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786</xdr:row>
      <xdr:rowOff>63500</xdr:rowOff>
    </xdr:from>
    <xdr:to>
      <xdr:col>0</xdr:col>
      <xdr:colOff>1117600</xdr:colOff>
      <xdr:row>786</xdr:row>
      <xdr:rowOff>635000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5045583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787</xdr:row>
      <xdr:rowOff>101600</xdr:rowOff>
    </xdr:from>
    <xdr:to>
      <xdr:col>0</xdr:col>
      <xdr:colOff>1079500</xdr:colOff>
      <xdr:row>787</xdr:row>
      <xdr:rowOff>609600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53807360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788</xdr:row>
      <xdr:rowOff>88900</xdr:rowOff>
    </xdr:from>
    <xdr:to>
      <xdr:col>0</xdr:col>
      <xdr:colOff>1104900</xdr:colOff>
      <xdr:row>788</xdr:row>
      <xdr:rowOff>660400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388483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789</xdr:row>
      <xdr:rowOff>63500</xdr:rowOff>
    </xdr:from>
    <xdr:to>
      <xdr:col>0</xdr:col>
      <xdr:colOff>1092200</xdr:colOff>
      <xdr:row>789</xdr:row>
      <xdr:rowOff>635000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0700" y="5393690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790</xdr:row>
      <xdr:rowOff>75605</xdr:rowOff>
    </xdr:from>
    <xdr:to>
      <xdr:col>0</xdr:col>
      <xdr:colOff>1155701</xdr:colOff>
      <xdr:row>790</xdr:row>
      <xdr:rowOff>672505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1" y="540054205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791</xdr:row>
      <xdr:rowOff>38100</xdr:rowOff>
    </xdr:from>
    <xdr:to>
      <xdr:col>0</xdr:col>
      <xdr:colOff>1143000</xdr:colOff>
      <xdr:row>791</xdr:row>
      <xdr:rowOff>635000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540766000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792</xdr:row>
      <xdr:rowOff>25400</xdr:rowOff>
    </xdr:from>
    <xdr:to>
      <xdr:col>0</xdr:col>
      <xdr:colOff>1130300</xdr:colOff>
      <xdr:row>792</xdr:row>
      <xdr:rowOff>673100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5434457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793</xdr:row>
      <xdr:rowOff>50800</xdr:rowOff>
    </xdr:from>
    <xdr:to>
      <xdr:col>0</xdr:col>
      <xdr:colOff>1054100</xdr:colOff>
      <xdr:row>793</xdr:row>
      <xdr:rowOff>673100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544855400"/>
          <a:ext cx="622300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794</xdr:row>
      <xdr:rowOff>152400</xdr:rowOff>
    </xdr:from>
    <xdr:to>
      <xdr:col>0</xdr:col>
      <xdr:colOff>1066800</xdr:colOff>
      <xdr:row>794</xdr:row>
      <xdr:rowOff>711200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546366700"/>
          <a:ext cx="558800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560427</xdr:colOff>
      <xdr:row>510</xdr:row>
      <xdr:rowOff>88900</xdr:rowOff>
    </xdr:from>
    <xdr:to>
      <xdr:col>0</xdr:col>
      <xdr:colOff>1254023</xdr:colOff>
      <xdr:row>510</xdr:row>
      <xdr:rowOff>647700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7012" y="308479915"/>
          <a:ext cx="560426" cy="69359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345</xdr:row>
      <xdr:rowOff>127000</xdr:rowOff>
    </xdr:from>
    <xdr:to>
      <xdr:col>0</xdr:col>
      <xdr:colOff>1612447</xdr:colOff>
      <xdr:row>345</xdr:row>
      <xdr:rowOff>673100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61213800"/>
          <a:ext cx="1460046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382</xdr:row>
      <xdr:rowOff>76200</xdr:rowOff>
    </xdr:from>
    <xdr:to>
      <xdr:col>0</xdr:col>
      <xdr:colOff>1478995</xdr:colOff>
      <xdr:row>382</xdr:row>
      <xdr:rowOff>739775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1427100"/>
          <a:ext cx="1288495" cy="66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466</xdr:row>
      <xdr:rowOff>165100</xdr:rowOff>
    </xdr:from>
    <xdr:to>
      <xdr:col>0</xdr:col>
      <xdr:colOff>1430762</xdr:colOff>
      <xdr:row>469</xdr:row>
      <xdr:rowOff>117475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02983900"/>
          <a:ext cx="1138662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785</xdr:row>
      <xdr:rowOff>67641</xdr:rowOff>
    </xdr:from>
    <xdr:to>
      <xdr:col>0</xdr:col>
      <xdr:colOff>1143000</xdr:colOff>
      <xdr:row>785</xdr:row>
      <xdr:rowOff>723303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573294841"/>
          <a:ext cx="647699" cy="65566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797</xdr:row>
      <xdr:rowOff>38100</xdr:rowOff>
    </xdr:from>
    <xdr:to>
      <xdr:col>0</xdr:col>
      <xdr:colOff>1143000</xdr:colOff>
      <xdr:row>797</xdr:row>
      <xdr:rowOff>762000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475095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798</xdr:row>
      <xdr:rowOff>50800</xdr:rowOff>
    </xdr:from>
    <xdr:to>
      <xdr:col>0</xdr:col>
      <xdr:colOff>1168400</xdr:colOff>
      <xdr:row>798</xdr:row>
      <xdr:rowOff>838200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92494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385</xdr:row>
      <xdr:rowOff>76200</xdr:rowOff>
    </xdr:from>
    <xdr:to>
      <xdr:col>0</xdr:col>
      <xdr:colOff>1358900</xdr:colOff>
      <xdr:row>385</xdr:row>
      <xdr:rowOff>901700</xdr:rowOff>
    </xdr:to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038223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400</xdr:row>
      <xdr:rowOff>74016</xdr:rowOff>
    </xdr:from>
    <xdr:to>
      <xdr:col>0</xdr:col>
      <xdr:colOff>1549400</xdr:colOff>
      <xdr:row>400</xdr:row>
      <xdr:rowOff>460375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20520616"/>
          <a:ext cx="1346200" cy="3863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183892</xdr:rowOff>
    </xdr:from>
    <xdr:to>
      <xdr:col>0</xdr:col>
      <xdr:colOff>1778000</xdr:colOff>
      <xdr:row>401</xdr:row>
      <xdr:rowOff>437892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960692"/>
          <a:ext cx="1778000" cy="258068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698501</xdr:colOff>
      <xdr:row>501</xdr:row>
      <xdr:rowOff>304800</xdr:rowOff>
    </xdr:from>
    <xdr:to>
      <xdr:col>0</xdr:col>
      <xdr:colOff>1422401</xdr:colOff>
      <xdr:row>502</xdr:row>
      <xdr:rowOff>177800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1" y="215138000"/>
          <a:ext cx="7239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554</xdr:row>
      <xdr:rowOff>28358</xdr:rowOff>
    </xdr:from>
    <xdr:to>
      <xdr:col>0</xdr:col>
      <xdr:colOff>1193801</xdr:colOff>
      <xdr:row>554</xdr:row>
      <xdr:rowOff>742414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1" y="407672958"/>
          <a:ext cx="711200" cy="714056"/>
        </a:xfrm>
        <a:prstGeom prst="rect">
          <a:avLst/>
        </a:prstGeom>
      </xdr:spPr>
    </xdr:pic>
    <xdr:clientData/>
  </xdr:twoCellAnchor>
  <xdr:twoCellAnchor editAs="oneCell">
    <xdr:from>
      <xdr:col>0</xdr:col>
      <xdr:colOff>313072</xdr:colOff>
      <xdr:row>555</xdr:row>
      <xdr:rowOff>172864</xdr:rowOff>
    </xdr:from>
    <xdr:to>
      <xdr:col>0</xdr:col>
      <xdr:colOff>1363328</xdr:colOff>
      <xdr:row>555</xdr:row>
      <xdr:rowOff>655464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6900" y="408308336"/>
          <a:ext cx="482600" cy="1050256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392</xdr:row>
      <xdr:rowOff>45568</xdr:rowOff>
    </xdr:from>
    <xdr:to>
      <xdr:col>0</xdr:col>
      <xdr:colOff>1193800</xdr:colOff>
      <xdr:row>392</xdr:row>
      <xdr:rowOff>705968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07652468"/>
          <a:ext cx="723900" cy="67172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393</xdr:row>
      <xdr:rowOff>88900</xdr:rowOff>
    </xdr:from>
    <xdr:to>
      <xdr:col>0</xdr:col>
      <xdr:colOff>1201345</xdr:colOff>
      <xdr:row>393</xdr:row>
      <xdr:rowOff>546100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210769200"/>
          <a:ext cx="693345" cy="464312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34</xdr:row>
      <xdr:rowOff>25400</xdr:rowOff>
    </xdr:from>
    <xdr:to>
      <xdr:col>0</xdr:col>
      <xdr:colOff>1422400</xdr:colOff>
      <xdr:row>38</xdr:row>
      <xdr:rowOff>139700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76200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279</xdr:row>
      <xdr:rowOff>152400</xdr:rowOff>
    </xdr:from>
    <xdr:to>
      <xdr:col>0</xdr:col>
      <xdr:colOff>1473200</xdr:colOff>
      <xdr:row>284</xdr:row>
      <xdr:rowOff>63500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122262900"/>
          <a:ext cx="1104900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263</xdr:row>
      <xdr:rowOff>50800</xdr:rowOff>
    </xdr:from>
    <xdr:to>
      <xdr:col>0</xdr:col>
      <xdr:colOff>1435100</xdr:colOff>
      <xdr:row>269</xdr:row>
      <xdr:rowOff>25400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44856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589</xdr:row>
      <xdr:rowOff>254000</xdr:rowOff>
    </xdr:from>
    <xdr:to>
      <xdr:col>0</xdr:col>
      <xdr:colOff>1428835</xdr:colOff>
      <xdr:row>593</xdr:row>
      <xdr:rowOff>177800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34898800"/>
          <a:ext cx="1047835" cy="9937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597</xdr:row>
      <xdr:rowOff>215900</xdr:rowOff>
    </xdr:from>
    <xdr:to>
      <xdr:col>0</xdr:col>
      <xdr:colOff>1359450</xdr:colOff>
      <xdr:row>601</xdr:row>
      <xdr:rowOff>73025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436994300"/>
          <a:ext cx="94035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318</xdr:row>
      <xdr:rowOff>113903</xdr:rowOff>
    </xdr:from>
    <xdr:to>
      <xdr:col>0</xdr:col>
      <xdr:colOff>1320800</xdr:colOff>
      <xdr:row>318</xdr:row>
      <xdr:rowOff>635000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138899503"/>
          <a:ext cx="762000" cy="521097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321</xdr:row>
      <xdr:rowOff>63500</xdr:rowOff>
    </xdr:from>
    <xdr:to>
      <xdr:col>0</xdr:col>
      <xdr:colOff>1471023</xdr:colOff>
      <xdr:row>321</xdr:row>
      <xdr:rowOff>838200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1" y="141554200"/>
          <a:ext cx="1140822" cy="7798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322</xdr:row>
      <xdr:rowOff>50800</xdr:rowOff>
    </xdr:from>
    <xdr:to>
      <xdr:col>0</xdr:col>
      <xdr:colOff>1466087</xdr:colOff>
      <xdr:row>322</xdr:row>
      <xdr:rowOff>792559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2443200"/>
          <a:ext cx="1085087" cy="74175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426</xdr:row>
      <xdr:rowOff>88900</xdr:rowOff>
    </xdr:from>
    <xdr:to>
      <xdr:col>0</xdr:col>
      <xdr:colOff>1603068</xdr:colOff>
      <xdr:row>426</xdr:row>
      <xdr:rowOff>494792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67208000"/>
          <a:ext cx="1298268" cy="405892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370</xdr:row>
      <xdr:rowOff>114478</xdr:rowOff>
    </xdr:from>
    <xdr:to>
      <xdr:col>0</xdr:col>
      <xdr:colOff>1206500</xdr:colOff>
      <xdr:row>372</xdr:row>
      <xdr:rowOff>171450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1828578"/>
          <a:ext cx="749300" cy="564972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346</xdr:row>
      <xdr:rowOff>438403</xdr:rowOff>
    </xdr:from>
    <xdr:to>
      <xdr:col>0</xdr:col>
      <xdr:colOff>1536701</xdr:colOff>
      <xdr:row>346</xdr:row>
      <xdr:rowOff>495954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39701" y="178327303"/>
          <a:ext cx="1397000" cy="5755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182</xdr:row>
      <xdr:rowOff>76200</xdr:rowOff>
    </xdr:from>
    <xdr:to>
      <xdr:col>0</xdr:col>
      <xdr:colOff>1181100</xdr:colOff>
      <xdr:row>182</xdr:row>
      <xdr:rowOff>800100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860044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688</xdr:row>
      <xdr:rowOff>88900</xdr:rowOff>
    </xdr:from>
    <xdr:to>
      <xdr:col>0</xdr:col>
      <xdr:colOff>1149350</xdr:colOff>
      <xdr:row>689</xdr:row>
      <xdr:rowOff>323850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513308600"/>
          <a:ext cx="654050" cy="654050"/>
        </a:xfrm>
        <a:prstGeom prst="rect">
          <a:avLst/>
        </a:prstGeom>
      </xdr:spPr>
    </xdr:pic>
    <xdr:clientData/>
  </xdr:twoCellAnchor>
  <xdr:twoCellAnchor>
    <xdr:from>
      <xdr:col>0</xdr:col>
      <xdr:colOff>457201</xdr:colOff>
      <xdr:row>172</xdr:row>
      <xdr:rowOff>146907</xdr:rowOff>
    </xdr:from>
    <xdr:to>
      <xdr:col>0</xdr:col>
      <xdr:colOff>1282701</xdr:colOff>
      <xdr:row>173</xdr:row>
      <xdr:rowOff>355201</xdr:rowOff>
    </xdr:to>
    <xdr:pic>
      <xdr:nvPicPr>
        <xdr:cNvPr id="653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201" y="79077407"/>
          <a:ext cx="825500" cy="690894"/>
        </a:xfrm>
        <a:prstGeom prst="rect">
          <a:avLst/>
        </a:prstGeom>
      </xdr:spPr>
    </xdr:pic>
    <xdr:clientData/>
  </xdr:twoCellAnchor>
  <xdr:twoCellAnchor>
    <xdr:from>
      <xdr:col>0</xdr:col>
      <xdr:colOff>419101</xdr:colOff>
      <xdr:row>246</xdr:row>
      <xdr:rowOff>50799</xdr:rowOff>
    </xdr:from>
    <xdr:to>
      <xdr:col>0</xdr:col>
      <xdr:colOff>1481589</xdr:colOff>
      <xdr:row>246</xdr:row>
      <xdr:rowOff>650184</xdr:rowOff>
    </xdr:to>
    <xdr:pic>
      <xdr:nvPicPr>
        <xdr:cNvPr id="655" name="Obraz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128244599"/>
          <a:ext cx="1062488" cy="599385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547</xdr:row>
      <xdr:rowOff>165100</xdr:rowOff>
    </xdr:from>
    <xdr:to>
      <xdr:col>0</xdr:col>
      <xdr:colOff>1684528</xdr:colOff>
      <xdr:row>547</xdr:row>
      <xdr:rowOff>728551</xdr:rowOff>
    </xdr:to>
    <xdr:pic>
      <xdr:nvPicPr>
        <xdr:cNvPr id="657" name="Obraz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394830300"/>
          <a:ext cx="1481328" cy="563451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402</xdr:row>
      <xdr:rowOff>76200</xdr:rowOff>
    </xdr:from>
    <xdr:to>
      <xdr:col>0</xdr:col>
      <xdr:colOff>1521364</xdr:colOff>
      <xdr:row>402</xdr:row>
      <xdr:rowOff>570422</xdr:rowOff>
    </xdr:to>
    <xdr:pic>
      <xdr:nvPicPr>
        <xdr:cNvPr id="664" name="Obraz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00" y="246494300"/>
          <a:ext cx="1419764" cy="494222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348</xdr:row>
      <xdr:rowOff>0</xdr:rowOff>
    </xdr:from>
    <xdr:to>
      <xdr:col>0</xdr:col>
      <xdr:colOff>1760728</xdr:colOff>
      <xdr:row>349</xdr:row>
      <xdr:rowOff>20409</xdr:rowOff>
    </xdr:to>
    <xdr:pic>
      <xdr:nvPicPr>
        <xdr:cNvPr id="667" name="Obraz 1013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0" y="138531600"/>
          <a:ext cx="1481328" cy="4141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362</xdr:row>
      <xdr:rowOff>228600</xdr:rowOff>
    </xdr:from>
    <xdr:to>
      <xdr:col>0</xdr:col>
      <xdr:colOff>1685088</xdr:colOff>
      <xdr:row>362</xdr:row>
      <xdr:rowOff>665479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3936600"/>
          <a:ext cx="1596188" cy="43687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363</xdr:row>
      <xdr:rowOff>139700</xdr:rowOff>
    </xdr:from>
    <xdr:to>
      <xdr:col>0</xdr:col>
      <xdr:colOff>1671183</xdr:colOff>
      <xdr:row>364</xdr:row>
      <xdr:rowOff>249428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05232000"/>
          <a:ext cx="1569583" cy="452628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391</xdr:row>
      <xdr:rowOff>299940</xdr:rowOff>
    </xdr:from>
    <xdr:to>
      <xdr:col>0</xdr:col>
      <xdr:colOff>1574800</xdr:colOff>
      <xdr:row>391</xdr:row>
      <xdr:rowOff>612647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237370840"/>
          <a:ext cx="1244600" cy="312707"/>
        </a:xfrm>
        <a:prstGeom prst="rect">
          <a:avLst/>
        </a:prstGeom>
      </xdr:spPr>
    </xdr:pic>
    <xdr:clientData/>
  </xdr:twoCellAnchor>
  <xdr:twoCellAnchor editAs="oneCell">
    <xdr:from>
      <xdr:col>0</xdr:col>
      <xdr:colOff>399278</xdr:colOff>
      <xdr:row>579</xdr:row>
      <xdr:rowOff>174234</xdr:rowOff>
    </xdr:from>
    <xdr:to>
      <xdr:col>0</xdr:col>
      <xdr:colOff>1429522</xdr:colOff>
      <xdr:row>579</xdr:row>
      <xdr:rowOff>580634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200" y="456160612"/>
          <a:ext cx="406400" cy="1030244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580</xdr:row>
      <xdr:rowOff>34483</xdr:rowOff>
    </xdr:from>
    <xdr:to>
      <xdr:col>0</xdr:col>
      <xdr:colOff>1244600</xdr:colOff>
      <xdr:row>580</xdr:row>
      <xdr:rowOff>752855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457107483"/>
          <a:ext cx="660400" cy="718372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581</xdr:row>
      <xdr:rowOff>228600</xdr:rowOff>
    </xdr:from>
    <xdr:to>
      <xdr:col>0</xdr:col>
      <xdr:colOff>1462789</xdr:colOff>
      <xdr:row>582</xdr:row>
      <xdr:rowOff>456184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458076300"/>
          <a:ext cx="1056389" cy="824484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585</xdr:row>
      <xdr:rowOff>97724</xdr:rowOff>
    </xdr:from>
    <xdr:to>
      <xdr:col>0</xdr:col>
      <xdr:colOff>1422400</xdr:colOff>
      <xdr:row>586</xdr:row>
      <xdr:rowOff>508105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86266624"/>
          <a:ext cx="939800" cy="98188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569</xdr:row>
      <xdr:rowOff>114300</xdr:rowOff>
    </xdr:from>
    <xdr:to>
      <xdr:col>0</xdr:col>
      <xdr:colOff>1288632</xdr:colOff>
      <xdr:row>569</xdr:row>
      <xdr:rowOff>657225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453313800"/>
          <a:ext cx="83143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556</xdr:row>
      <xdr:rowOff>203708</xdr:rowOff>
    </xdr:from>
    <xdr:to>
      <xdr:col>0</xdr:col>
      <xdr:colOff>1371600</xdr:colOff>
      <xdr:row>557</xdr:row>
      <xdr:rowOff>421639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366547908"/>
          <a:ext cx="863599" cy="751331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558</xdr:row>
      <xdr:rowOff>247764</xdr:rowOff>
    </xdr:from>
    <xdr:to>
      <xdr:col>0</xdr:col>
      <xdr:colOff>1469153</xdr:colOff>
      <xdr:row>559</xdr:row>
      <xdr:rowOff>469900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367722264"/>
          <a:ext cx="1075452" cy="85713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563</xdr:row>
      <xdr:rowOff>63500</xdr:rowOff>
    </xdr:from>
    <xdr:to>
      <xdr:col>0</xdr:col>
      <xdr:colOff>1309029</xdr:colOff>
      <xdr:row>563</xdr:row>
      <xdr:rowOff>692150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460400400"/>
          <a:ext cx="851829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365</xdr:row>
      <xdr:rowOff>88900</xdr:rowOff>
    </xdr:from>
    <xdr:to>
      <xdr:col>0</xdr:col>
      <xdr:colOff>1750352</xdr:colOff>
      <xdr:row>365</xdr:row>
      <xdr:rowOff>404876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2874900"/>
          <a:ext cx="1661452" cy="315976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780</xdr:row>
      <xdr:rowOff>139704</xdr:rowOff>
    </xdr:from>
    <xdr:to>
      <xdr:col>0</xdr:col>
      <xdr:colOff>1270000</xdr:colOff>
      <xdr:row>781</xdr:row>
      <xdr:rowOff>400051</xdr:rowOff>
    </xdr:to>
    <xdr:pic>
      <xdr:nvPicPr>
        <xdr:cNvPr id="697" name="Рисунок 696" descr="https://encrypted-tbn3.gstatic.com/images?q=tbn:ANd9GcQt2qK2aLkXgdOJv8hV-j64HwtLA6PChvOX7rjkJkVsAHPF8aNB"/>
        <xdr:cNvPicPr/>
      </xdr:nvPicPr>
      <xdr:blipFill>
        <a:blip xmlns:r="http://schemas.openxmlformats.org/officeDocument/2006/relationships" r:embed="rId194" r:link="rId195" cstate="print"/>
        <a:srcRect l="3906" b="4250"/>
        <a:stretch>
          <a:fillRect/>
        </a:stretch>
      </xdr:blipFill>
      <xdr:spPr bwMode="auto">
        <a:xfrm rot="5400000">
          <a:off x="479426" y="476710378"/>
          <a:ext cx="704847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558800</xdr:colOff>
      <xdr:row>782</xdr:row>
      <xdr:rowOff>114300</xdr:rowOff>
    </xdr:from>
    <xdr:to>
      <xdr:col>0</xdr:col>
      <xdr:colOff>1447800</xdr:colOff>
      <xdr:row>782</xdr:row>
      <xdr:rowOff>1003300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477723200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</xdr:row>
      <xdr:rowOff>71186</xdr:rowOff>
    </xdr:from>
    <xdr:to>
      <xdr:col>0</xdr:col>
      <xdr:colOff>1473201</xdr:colOff>
      <xdr:row>3</xdr:row>
      <xdr:rowOff>241299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668086"/>
          <a:ext cx="1168400" cy="779713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115</xdr:row>
      <xdr:rowOff>44450</xdr:rowOff>
    </xdr:from>
    <xdr:to>
      <xdr:col>0</xdr:col>
      <xdr:colOff>1625600</xdr:colOff>
      <xdr:row>115</xdr:row>
      <xdr:rowOff>749300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64242950"/>
          <a:ext cx="14097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185</xdr:row>
      <xdr:rowOff>89566</xdr:rowOff>
    </xdr:from>
    <xdr:to>
      <xdr:col>0</xdr:col>
      <xdr:colOff>1155700</xdr:colOff>
      <xdr:row>185</xdr:row>
      <xdr:rowOff>536575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8039566"/>
          <a:ext cx="546100" cy="44700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184</xdr:row>
      <xdr:rowOff>76200</xdr:rowOff>
    </xdr:from>
    <xdr:to>
      <xdr:col>0</xdr:col>
      <xdr:colOff>1181100</xdr:colOff>
      <xdr:row>184</xdr:row>
      <xdr:rowOff>647700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73404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186</xdr:row>
      <xdr:rowOff>29464</xdr:rowOff>
    </xdr:from>
    <xdr:to>
      <xdr:col>0</xdr:col>
      <xdr:colOff>1193800</xdr:colOff>
      <xdr:row>186</xdr:row>
      <xdr:rowOff>575564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108614464"/>
          <a:ext cx="647700" cy="5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187</xdr:row>
      <xdr:rowOff>51858</xdr:rowOff>
    </xdr:from>
    <xdr:to>
      <xdr:col>0</xdr:col>
      <xdr:colOff>1181100</xdr:colOff>
      <xdr:row>187</xdr:row>
      <xdr:rowOff>581025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109246458"/>
          <a:ext cx="635000" cy="529167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188</xdr:row>
      <xdr:rowOff>50800</xdr:rowOff>
    </xdr:from>
    <xdr:to>
      <xdr:col>0</xdr:col>
      <xdr:colOff>1148645</xdr:colOff>
      <xdr:row>188</xdr:row>
      <xdr:rowOff>561975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109880400"/>
          <a:ext cx="602545" cy="5111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162</xdr:row>
      <xdr:rowOff>184926</xdr:rowOff>
    </xdr:from>
    <xdr:to>
      <xdr:col>0</xdr:col>
      <xdr:colOff>1689100</xdr:colOff>
      <xdr:row>163</xdr:row>
      <xdr:rowOff>346076</xdr:rowOff>
    </xdr:to>
    <xdr:pic>
      <xdr:nvPicPr>
        <xdr:cNvPr id="751" name="Рисунок 750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68371226"/>
          <a:ext cx="1371600" cy="78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262776</xdr:colOff>
      <xdr:row>166</xdr:row>
      <xdr:rowOff>69103</xdr:rowOff>
    </xdr:from>
    <xdr:to>
      <xdr:col>0</xdr:col>
      <xdr:colOff>1409699</xdr:colOff>
      <xdr:row>167</xdr:row>
      <xdr:rowOff>426703</xdr:rowOff>
    </xdr:to>
    <xdr:pic>
      <xdr:nvPicPr>
        <xdr:cNvPr id="754" name="Рисунок 75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6138" y="98442341"/>
          <a:ext cx="840200" cy="1146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89</xdr:row>
      <xdr:rowOff>228600</xdr:rowOff>
    </xdr:from>
    <xdr:to>
      <xdr:col>0</xdr:col>
      <xdr:colOff>1748178</xdr:colOff>
      <xdr:row>90</xdr:row>
      <xdr:rowOff>425450</xdr:rowOff>
    </xdr:to>
    <xdr:pic>
      <xdr:nvPicPr>
        <xdr:cNvPr id="752" name="Obraz 300">
          <a:extLst>
            <a:ext uri="{FF2B5EF4-FFF2-40B4-BE49-F238E27FC236}">
              <a16:creationId xmlns:a16="http://schemas.microsoft.com/office/drawing/2014/main" id="{A14B285A-062D-4690-94A1-85ED48A2F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31483300"/>
          <a:ext cx="1494178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773</xdr:row>
      <xdr:rowOff>165100</xdr:rowOff>
    </xdr:from>
    <xdr:to>
      <xdr:col>0</xdr:col>
      <xdr:colOff>1406525</xdr:colOff>
      <xdr:row>775</xdr:row>
      <xdr:rowOff>298450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633006100"/>
          <a:ext cx="10001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143</xdr:row>
      <xdr:rowOff>76200</xdr:rowOff>
    </xdr:from>
    <xdr:to>
      <xdr:col>0</xdr:col>
      <xdr:colOff>1295400</xdr:colOff>
      <xdr:row>143</xdr:row>
      <xdr:rowOff>857250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8671400"/>
          <a:ext cx="8128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169</xdr:row>
      <xdr:rowOff>38100</xdr:rowOff>
    </xdr:from>
    <xdr:to>
      <xdr:col>0</xdr:col>
      <xdr:colOff>1587500</xdr:colOff>
      <xdr:row>171</xdr:row>
      <xdr:rowOff>419100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2100" y="89941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344</xdr:row>
      <xdr:rowOff>190500</xdr:rowOff>
    </xdr:from>
    <xdr:to>
      <xdr:col>0</xdr:col>
      <xdr:colOff>1804158</xdr:colOff>
      <xdr:row>344</xdr:row>
      <xdr:rowOff>660400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1546500"/>
          <a:ext cx="1753358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105</xdr:row>
      <xdr:rowOff>101600</xdr:rowOff>
    </xdr:from>
    <xdr:to>
      <xdr:col>0</xdr:col>
      <xdr:colOff>1485900</xdr:colOff>
      <xdr:row>107</xdr:row>
      <xdr:rowOff>292100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40335200"/>
          <a:ext cx="1168400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538</xdr:row>
      <xdr:rowOff>165100</xdr:rowOff>
    </xdr:from>
    <xdr:to>
      <xdr:col>0</xdr:col>
      <xdr:colOff>1587500</xdr:colOff>
      <xdr:row>545</xdr:row>
      <xdr:rowOff>139700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34086200"/>
          <a:ext cx="1206500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190</xdr:row>
      <xdr:rowOff>38100</xdr:rowOff>
    </xdr:from>
    <xdr:to>
      <xdr:col>0</xdr:col>
      <xdr:colOff>1422400</xdr:colOff>
      <xdr:row>192</xdr:row>
      <xdr:rowOff>368300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180465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80</xdr:row>
      <xdr:rowOff>38100</xdr:rowOff>
    </xdr:from>
    <xdr:to>
      <xdr:col>0</xdr:col>
      <xdr:colOff>1749093</xdr:colOff>
      <xdr:row>81</xdr:row>
      <xdr:rowOff>488950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4678600"/>
          <a:ext cx="1444293" cy="9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82</xdr:row>
      <xdr:rowOff>87048</xdr:rowOff>
    </xdr:from>
    <xdr:to>
      <xdr:col>0</xdr:col>
      <xdr:colOff>1524001</xdr:colOff>
      <xdr:row>83</xdr:row>
      <xdr:rowOff>390525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45743548"/>
          <a:ext cx="1130300" cy="82417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84</xdr:row>
      <xdr:rowOff>63500</xdr:rowOff>
    </xdr:from>
    <xdr:to>
      <xdr:col>0</xdr:col>
      <xdr:colOff>1384300</xdr:colOff>
      <xdr:row>84</xdr:row>
      <xdr:rowOff>939800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48653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180</xdr:row>
      <xdr:rowOff>50800</xdr:rowOff>
    </xdr:from>
    <xdr:to>
      <xdr:col>0</xdr:col>
      <xdr:colOff>1092200</xdr:colOff>
      <xdr:row>180</xdr:row>
      <xdr:rowOff>685800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1588750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498</xdr:row>
      <xdr:rowOff>25400</xdr:rowOff>
    </xdr:from>
    <xdr:to>
      <xdr:col>0</xdr:col>
      <xdr:colOff>1355725</xdr:colOff>
      <xdr:row>498</xdr:row>
      <xdr:rowOff>796925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30110430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499</xdr:row>
      <xdr:rowOff>88900</xdr:rowOff>
    </xdr:from>
    <xdr:to>
      <xdr:col>0</xdr:col>
      <xdr:colOff>1422400</xdr:colOff>
      <xdr:row>499</xdr:row>
      <xdr:rowOff>812800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1980600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500</xdr:row>
      <xdr:rowOff>139700</xdr:rowOff>
    </xdr:from>
    <xdr:to>
      <xdr:col>0</xdr:col>
      <xdr:colOff>1655035</xdr:colOff>
      <xdr:row>500</xdr:row>
      <xdr:rowOff>708025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303644300"/>
          <a:ext cx="1477235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431</xdr:row>
      <xdr:rowOff>139700</xdr:rowOff>
    </xdr:from>
    <xdr:to>
      <xdr:col>0</xdr:col>
      <xdr:colOff>1642417</xdr:colOff>
      <xdr:row>432</xdr:row>
      <xdr:rowOff>209550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68046200"/>
          <a:ext cx="1439217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296</xdr:row>
      <xdr:rowOff>63500</xdr:rowOff>
    </xdr:from>
    <xdr:to>
      <xdr:col>0</xdr:col>
      <xdr:colOff>1193800</xdr:colOff>
      <xdr:row>296</xdr:row>
      <xdr:rowOff>660400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131762500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573</xdr:row>
      <xdr:rowOff>76200</xdr:rowOff>
    </xdr:from>
    <xdr:to>
      <xdr:col>0</xdr:col>
      <xdr:colOff>1206654</xdr:colOff>
      <xdr:row>573</xdr:row>
      <xdr:rowOff>730250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72211600"/>
          <a:ext cx="711354" cy="6540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574</xdr:row>
      <xdr:rowOff>41375</xdr:rowOff>
    </xdr:from>
    <xdr:to>
      <xdr:col>0</xdr:col>
      <xdr:colOff>1181100</xdr:colOff>
      <xdr:row>574</xdr:row>
      <xdr:rowOff>749298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72951475"/>
          <a:ext cx="609600" cy="7079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575</xdr:row>
      <xdr:rowOff>50799</xdr:rowOff>
    </xdr:from>
    <xdr:to>
      <xdr:col>0</xdr:col>
      <xdr:colOff>1257300</xdr:colOff>
      <xdr:row>575</xdr:row>
      <xdr:rowOff>765174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73735599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564</xdr:row>
      <xdr:rowOff>62652</xdr:rowOff>
    </xdr:from>
    <xdr:to>
      <xdr:col>0</xdr:col>
      <xdr:colOff>1384301</xdr:colOff>
      <xdr:row>564</xdr:row>
      <xdr:rowOff>730249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69645352"/>
          <a:ext cx="965200" cy="667597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783</xdr:row>
      <xdr:rowOff>63500</xdr:rowOff>
    </xdr:from>
    <xdr:to>
      <xdr:col>0</xdr:col>
      <xdr:colOff>1308100</xdr:colOff>
      <xdr:row>783</xdr:row>
      <xdr:rowOff>927100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489292900"/>
          <a:ext cx="863600" cy="8636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350</xdr:row>
      <xdr:rowOff>63500</xdr:rowOff>
    </xdr:from>
    <xdr:to>
      <xdr:col>0</xdr:col>
      <xdr:colOff>1181100</xdr:colOff>
      <xdr:row>351</xdr:row>
      <xdr:rowOff>330200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86804300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352</xdr:row>
      <xdr:rowOff>63218</xdr:rowOff>
    </xdr:from>
    <xdr:to>
      <xdr:col>0</xdr:col>
      <xdr:colOff>1346200</xdr:colOff>
      <xdr:row>352</xdr:row>
      <xdr:rowOff>647700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7515218"/>
          <a:ext cx="965200" cy="584482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693</xdr:row>
      <xdr:rowOff>152400</xdr:rowOff>
    </xdr:from>
    <xdr:to>
      <xdr:col>0</xdr:col>
      <xdr:colOff>1839230</xdr:colOff>
      <xdr:row>693</xdr:row>
      <xdr:rowOff>324104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7982400"/>
          <a:ext cx="1750330" cy="171704"/>
        </a:xfrm>
        <a:prstGeom prst="rect">
          <a:avLst/>
        </a:prstGeom>
      </xdr:spPr>
    </xdr:pic>
    <xdr:clientData/>
  </xdr:twoCellAnchor>
  <xdr:twoCellAnchor>
    <xdr:from>
      <xdr:col>0</xdr:col>
      <xdr:colOff>533401</xdr:colOff>
      <xdr:row>309</xdr:row>
      <xdr:rowOff>67572</xdr:rowOff>
    </xdr:from>
    <xdr:to>
      <xdr:col>0</xdr:col>
      <xdr:colOff>1358901</xdr:colOff>
      <xdr:row>310</xdr:row>
      <xdr:rowOff>298449</xdr:rowOff>
    </xdr:to>
    <xdr:pic>
      <xdr:nvPicPr>
        <xdr:cNvPr id="526" name="Рисунок 525" descr="e7f9ec45fccdec251f128bddd5cc5a9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64481772"/>
          <a:ext cx="825500" cy="611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508000</xdr:colOff>
      <xdr:row>311</xdr:row>
      <xdr:rowOff>114300</xdr:rowOff>
    </xdr:from>
    <xdr:to>
      <xdr:col>0</xdr:col>
      <xdr:colOff>1346374</xdr:colOff>
      <xdr:row>311</xdr:row>
      <xdr:rowOff>695325</xdr:rowOff>
    </xdr:to>
    <xdr:pic>
      <xdr:nvPicPr>
        <xdr:cNvPr id="528" name="Рисунок 527" descr="e3d0072653b786c301e7f36559b1c84d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165277800"/>
          <a:ext cx="838374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555625</xdr:colOff>
      <xdr:row>312</xdr:row>
      <xdr:rowOff>75990</xdr:rowOff>
    </xdr:from>
    <xdr:to>
      <xdr:col>0</xdr:col>
      <xdr:colOff>1371600</xdr:colOff>
      <xdr:row>312</xdr:row>
      <xdr:rowOff>742950</xdr:rowOff>
    </xdr:to>
    <xdr:pic>
      <xdr:nvPicPr>
        <xdr:cNvPr id="529" name="Рисунок 528" descr="417a0140d742f3506c041daabc442df5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" y="165988790"/>
          <a:ext cx="815975" cy="666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550</xdr:row>
      <xdr:rowOff>148238</xdr:rowOff>
    </xdr:from>
    <xdr:to>
      <xdr:col>0</xdr:col>
      <xdr:colOff>1231900</xdr:colOff>
      <xdr:row>551</xdr:row>
      <xdr:rowOff>450849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353093938"/>
          <a:ext cx="800100" cy="886811"/>
        </a:xfrm>
        <a:prstGeom prst="rect">
          <a:avLst/>
        </a:prstGeom>
      </xdr:spPr>
    </xdr:pic>
    <xdr:clientData/>
  </xdr:twoCellAnchor>
  <xdr:twoCellAnchor editAs="oneCell">
    <xdr:from>
      <xdr:col>0</xdr:col>
      <xdr:colOff>524597</xdr:colOff>
      <xdr:row>565</xdr:row>
      <xdr:rowOff>186606</xdr:rowOff>
    </xdr:from>
    <xdr:to>
      <xdr:col>0</xdr:col>
      <xdr:colOff>1426296</xdr:colOff>
      <xdr:row>565</xdr:row>
      <xdr:rowOff>588096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4702" y="361048301"/>
          <a:ext cx="401490" cy="90169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560</xdr:row>
      <xdr:rowOff>63500</xdr:rowOff>
    </xdr:from>
    <xdr:to>
      <xdr:col>0</xdr:col>
      <xdr:colOff>1320800</xdr:colOff>
      <xdr:row>562</xdr:row>
      <xdr:rowOff>228600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596767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568</xdr:row>
      <xdr:rowOff>83220</xdr:rowOff>
    </xdr:from>
    <xdr:to>
      <xdr:col>0</xdr:col>
      <xdr:colOff>1155700</xdr:colOff>
      <xdr:row>568</xdr:row>
      <xdr:rowOff>723899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1" y="364497020"/>
          <a:ext cx="596899" cy="64067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577</xdr:row>
      <xdr:rowOff>35560</xdr:rowOff>
    </xdr:from>
    <xdr:to>
      <xdr:col>0</xdr:col>
      <xdr:colOff>1371600</xdr:colOff>
      <xdr:row>577</xdr:row>
      <xdr:rowOff>736600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71421660"/>
          <a:ext cx="876300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108</xdr:row>
      <xdr:rowOff>49312</xdr:rowOff>
    </xdr:from>
    <xdr:to>
      <xdr:col>0</xdr:col>
      <xdr:colOff>1511300</xdr:colOff>
      <xdr:row>108</xdr:row>
      <xdr:rowOff>622300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5141912"/>
          <a:ext cx="977900" cy="57298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343</xdr:row>
      <xdr:rowOff>63499</xdr:rowOff>
    </xdr:from>
    <xdr:to>
      <xdr:col>0</xdr:col>
      <xdr:colOff>1295400</xdr:colOff>
      <xdr:row>343</xdr:row>
      <xdr:rowOff>920749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556399"/>
          <a:ext cx="685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642</xdr:row>
      <xdr:rowOff>95618</xdr:rowOff>
    </xdr:from>
    <xdr:to>
      <xdr:col>0</xdr:col>
      <xdr:colOff>1435100</xdr:colOff>
      <xdr:row>642</xdr:row>
      <xdr:rowOff>898358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12413818"/>
          <a:ext cx="952500" cy="80274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795</xdr:row>
      <xdr:rowOff>88900</xdr:rowOff>
    </xdr:from>
    <xdr:to>
      <xdr:col>0</xdr:col>
      <xdr:colOff>1270000</xdr:colOff>
      <xdr:row>795</xdr:row>
      <xdr:rowOff>762000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503783600"/>
          <a:ext cx="67310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663</xdr:row>
      <xdr:rowOff>127000</xdr:rowOff>
    </xdr:from>
    <xdr:to>
      <xdr:col>0</xdr:col>
      <xdr:colOff>1289050</xdr:colOff>
      <xdr:row>663</xdr:row>
      <xdr:rowOff>723900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415988500"/>
          <a:ext cx="89535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660</xdr:row>
      <xdr:rowOff>101600</xdr:rowOff>
    </xdr:from>
    <xdr:to>
      <xdr:col>0</xdr:col>
      <xdr:colOff>1308100</xdr:colOff>
      <xdr:row>661</xdr:row>
      <xdr:rowOff>292100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415175700"/>
          <a:ext cx="9144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631</xdr:row>
      <xdr:rowOff>50800</xdr:rowOff>
    </xdr:from>
    <xdr:to>
      <xdr:col>0</xdr:col>
      <xdr:colOff>1422400</xdr:colOff>
      <xdr:row>631</xdr:row>
      <xdr:rowOff>711200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404520400"/>
          <a:ext cx="990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604</xdr:row>
      <xdr:rowOff>190500</xdr:rowOff>
    </xdr:from>
    <xdr:to>
      <xdr:col>0</xdr:col>
      <xdr:colOff>1752600</xdr:colOff>
      <xdr:row>609</xdr:row>
      <xdr:rowOff>38100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327900"/>
          <a:ext cx="1676400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532</xdr:row>
      <xdr:rowOff>110066</xdr:rowOff>
    </xdr:from>
    <xdr:to>
      <xdr:col>0</xdr:col>
      <xdr:colOff>1689100</xdr:colOff>
      <xdr:row>532</xdr:row>
      <xdr:rowOff>990599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329370266"/>
          <a:ext cx="1320800" cy="88053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294</xdr:row>
      <xdr:rowOff>139700</xdr:rowOff>
    </xdr:from>
    <xdr:to>
      <xdr:col>0</xdr:col>
      <xdr:colOff>1581150</xdr:colOff>
      <xdr:row>295</xdr:row>
      <xdr:rowOff>431800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50050500"/>
          <a:ext cx="12382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399</xdr:row>
      <xdr:rowOff>84666</xdr:rowOff>
    </xdr:from>
    <xdr:to>
      <xdr:col>0</xdr:col>
      <xdr:colOff>1422400</xdr:colOff>
      <xdr:row>399</xdr:row>
      <xdr:rowOff>787399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237384166"/>
          <a:ext cx="1054100" cy="702733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444501</xdr:colOff>
      <xdr:row>404</xdr:row>
      <xdr:rowOff>70599</xdr:rowOff>
    </xdr:from>
    <xdr:to>
      <xdr:col>0</xdr:col>
      <xdr:colOff>1371600</xdr:colOff>
      <xdr:row>404</xdr:row>
      <xdr:rowOff>688974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43478799"/>
          <a:ext cx="927099" cy="61837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531</xdr:row>
      <xdr:rowOff>50800</xdr:rowOff>
    </xdr:from>
    <xdr:to>
      <xdr:col>0</xdr:col>
      <xdr:colOff>1435100</xdr:colOff>
      <xdr:row>531</xdr:row>
      <xdr:rowOff>668866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325907400"/>
          <a:ext cx="927100" cy="61806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359</xdr:row>
      <xdr:rowOff>101599</xdr:rowOff>
    </xdr:from>
    <xdr:to>
      <xdr:col>0</xdr:col>
      <xdr:colOff>1765300</xdr:colOff>
      <xdr:row>359</xdr:row>
      <xdr:rowOff>1126065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05485999"/>
          <a:ext cx="1536700" cy="1024466"/>
        </a:xfrm>
        <a:prstGeom prst="rect">
          <a:avLst/>
        </a:prstGeom>
      </xdr:spPr>
    </xdr:pic>
    <xdr:clientData/>
  </xdr:twoCellAnchor>
  <xdr:twoCellAnchor editAs="oneCell">
    <xdr:from>
      <xdr:col>0</xdr:col>
      <xdr:colOff>203199</xdr:colOff>
      <xdr:row>360</xdr:row>
      <xdr:rowOff>50801</xdr:rowOff>
    </xdr:from>
    <xdr:to>
      <xdr:col>0</xdr:col>
      <xdr:colOff>1746248</xdr:colOff>
      <xdr:row>360</xdr:row>
      <xdr:rowOff>1079501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99" y="206616301"/>
          <a:ext cx="154304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361</xdr:row>
      <xdr:rowOff>63501</xdr:rowOff>
    </xdr:from>
    <xdr:to>
      <xdr:col>0</xdr:col>
      <xdr:colOff>1739900</xdr:colOff>
      <xdr:row>361</xdr:row>
      <xdr:rowOff>1079501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07772001"/>
          <a:ext cx="1524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477</xdr:row>
      <xdr:rowOff>152400</xdr:rowOff>
    </xdr:from>
    <xdr:to>
      <xdr:col>0</xdr:col>
      <xdr:colOff>1828800</xdr:colOff>
      <xdr:row>486</xdr:row>
      <xdr:rowOff>0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8190900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796</xdr:row>
      <xdr:rowOff>101600</xdr:rowOff>
    </xdr:from>
    <xdr:to>
      <xdr:col>0</xdr:col>
      <xdr:colOff>1181100</xdr:colOff>
      <xdr:row>796</xdr:row>
      <xdr:rowOff>774700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503567700"/>
          <a:ext cx="67310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366</xdr:row>
      <xdr:rowOff>63500</xdr:rowOff>
    </xdr:from>
    <xdr:to>
      <xdr:col>0</xdr:col>
      <xdr:colOff>1727200</xdr:colOff>
      <xdr:row>366</xdr:row>
      <xdr:rowOff>1079500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10908900"/>
          <a:ext cx="1524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664</xdr:row>
      <xdr:rowOff>50800</xdr:rowOff>
    </xdr:from>
    <xdr:to>
      <xdr:col>0</xdr:col>
      <xdr:colOff>1460500</xdr:colOff>
      <xdr:row>665</xdr:row>
      <xdr:rowOff>355600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429653700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666</xdr:row>
      <xdr:rowOff>88900</xdr:rowOff>
    </xdr:from>
    <xdr:to>
      <xdr:col>0</xdr:col>
      <xdr:colOff>1174580</xdr:colOff>
      <xdr:row>666</xdr:row>
      <xdr:rowOff>742055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30580800"/>
          <a:ext cx="641180" cy="65315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583</xdr:row>
      <xdr:rowOff>88899</xdr:rowOff>
    </xdr:from>
    <xdr:to>
      <xdr:col>0</xdr:col>
      <xdr:colOff>1689100</xdr:colOff>
      <xdr:row>584</xdr:row>
      <xdr:rowOff>482599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85114799"/>
          <a:ext cx="1447800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662</xdr:row>
      <xdr:rowOff>59265</xdr:rowOff>
    </xdr:from>
    <xdr:to>
      <xdr:col>0</xdr:col>
      <xdr:colOff>1219200</xdr:colOff>
      <xdr:row>662</xdr:row>
      <xdr:rowOff>584199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426195065"/>
          <a:ext cx="787400" cy="5249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217</xdr:row>
      <xdr:rowOff>165100</xdr:rowOff>
    </xdr:from>
    <xdr:to>
      <xdr:col>0</xdr:col>
      <xdr:colOff>1517650</xdr:colOff>
      <xdr:row>220</xdr:row>
      <xdr:rowOff>186267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3847900"/>
          <a:ext cx="1441450" cy="960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203200</xdr:rowOff>
    </xdr:from>
    <xdr:to>
      <xdr:col>0</xdr:col>
      <xdr:colOff>1866900</xdr:colOff>
      <xdr:row>226</xdr:row>
      <xdr:rowOff>127000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181400"/>
          <a:ext cx="186690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228</xdr:row>
      <xdr:rowOff>50800</xdr:rowOff>
    </xdr:from>
    <xdr:to>
      <xdr:col>0</xdr:col>
      <xdr:colOff>1350131</xdr:colOff>
      <xdr:row>228</xdr:row>
      <xdr:rowOff>876300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460800"/>
          <a:ext cx="82943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229</xdr:row>
      <xdr:rowOff>63500</xdr:rowOff>
    </xdr:from>
    <xdr:to>
      <xdr:col>0</xdr:col>
      <xdr:colOff>1384300</xdr:colOff>
      <xdr:row>229</xdr:row>
      <xdr:rowOff>889000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1072261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249</xdr:row>
      <xdr:rowOff>38100</xdr:rowOff>
    </xdr:from>
    <xdr:to>
      <xdr:col>0</xdr:col>
      <xdr:colOff>1689100</xdr:colOff>
      <xdr:row>254</xdr:row>
      <xdr:rowOff>90819</xdr:rowOff>
    </xdr:to>
    <xdr:pic>
      <xdr:nvPicPr>
        <xdr:cNvPr id="439" name="Рисунок 112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24536200"/>
          <a:ext cx="1371600" cy="134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255</xdr:row>
      <xdr:rowOff>127000</xdr:rowOff>
    </xdr:from>
    <xdr:to>
      <xdr:col>0</xdr:col>
      <xdr:colOff>1776212</xdr:colOff>
      <xdr:row>261</xdr:row>
      <xdr:rowOff>63500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6161800"/>
          <a:ext cx="1623812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342</xdr:row>
      <xdr:rowOff>101599</xdr:rowOff>
    </xdr:from>
    <xdr:to>
      <xdr:col>0</xdr:col>
      <xdr:colOff>1371600</xdr:colOff>
      <xdr:row>342</xdr:row>
      <xdr:rowOff>634999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50698199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546</xdr:row>
      <xdr:rowOff>63500</xdr:rowOff>
    </xdr:from>
    <xdr:to>
      <xdr:col>0</xdr:col>
      <xdr:colOff>1270000</xdr:colOff>
      <xdr:row>546</xdr:row>
      <xdr:rowOff>772160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65442700"/>
          <a:ext cx="78740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734</xdr:row>
      <xdr:rowOff>139700</xdr:rowOff>
    </xdr:from>
    <xdr:to>
      <xdr:col>0</xdr:col>
      <xdr:colOff>1651000</xdr:colOff>
      <xdr:row>737</xdr:row>
      <xdr:rowOff>114300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349250000"/>
          <a:ext cx="12192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739</xdr:row>
      <xdr:rowOff>29632</xdr:rowOff>
    </xdr:from>
    <xdr:to>
      <xdr:col>0</xdr:col>
      <xdr:colOff>1587500</xdr:colOff>
      <xdr:row>741</xdr:row>
      <xdr:rowOff>266699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350536932"/>
          <a:ext cx="1193800" cy="79586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334</xdr:row>
      <xdr:rowOff>127000</xdr:rowOff>
    </xdr:from>
    <xdr:to>
      <xdr:col>0</xdr:col>
      <xdr:colOff>1511300</xdr:colOff>
      <xdr:row>334</xdr:row>
      <xdr:rowOff>863600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44754600"/>
          <a:ext cx="1104900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335</xdr:row>
      <xdr:rowOff>139700</xdr:rowOff>
    </xdr:from>
    <xdr:to>
      <xdr:col>0</xdr:col>
      <xdr:colOff>1340181</xdr:colOff>
      <xdr:row>335</xdr:row>
      <xdr:rowOff>901700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45770600"/>
          <a:ext cx="705181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336</xdr:row>
      <xdr:rowOff>46566</xdr:rowOff>
    </xdr:from>
    <xdr:to>
      <xdr:col>0</xdr:col>
      <xdr:colOff>1447800</xdr:colOff>
      <xdr:row>336</xdr:row>
      <xdr:rowOff>698499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146655366"/>
          <a:ext cx="977900" cy="65193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337</xdr:row>
      <xdr:rowOff>76200</xdr:rowOff>
    </xdr:from>
    <xdr:to>
      <xdr:col>0</xdr:col>
      <xdr:colOff>1485900</xdr:colOff>
      <xdr:row>337</xdr:row>
      <xdr:rowOff>762000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47472400"/>
          <a:ext cx="10287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338</xdr:row>
      <xdr:rowOff>50800</xdr:rowOff>
    </xdr:from>
    <xdr:to>
      <xdr:col>0</xdr:col>
      <xdr:colOff>1485900</xdr:colOff>
      <xdr:row>338</xdr:row>
      <xdr:rowOff>660400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48234400"/>
          <a:ext cx="9144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339</xdr:row>
      <xdr:rowOff>25400</xdr:rowOff>
    </xdr:from>
    <xdr:to>
      <xdr:col>0</xdr:col>
      <xdr:colOff>1447800</xdr:colOff>
      <xdr:row>339</xdr:row>
      <xdr:rowOff>643467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8882100"/>
          <a:ext cx="927100" cy="618067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340</xdr:row>
      <xdr:rowOff>55032</xdr:rowOff>
    </xdr:from>
    <xdr:to>
      <xdr:col>0</xdr:col>
      <xdr:colOff>1473200</xdr:colOff>
      <xdr:row>340</xdr:row>
      <xdr:rowOff>647699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49584832"/>
          <a:ext cx="88900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341</xdr:row>
      <xdr:rowOff>63500</xdr:rowOff>
    </xdr:from>
    <xdr:to>
      <xdr:col>0</xdr:col>
      <xdr:colOff>1460500</xdr:colOff>
      <xdr:row>341</xdr:row>
      <xdr:rowOff>605367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0266400"/>
          <a:ext cx="812800" cy="541867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333</xdr:row>
      <xdr:rowOff>114300</xdr:rowOff>
    </xdr:from>
    <xdr:to>
      <xdr:col>0</xdr:col>
      <xdr:colOff>1459439</xdr:colOff>
      <xdr:row>333</xdr:row>
      <xdr:rowOff>771525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43243300"/>
          <a:ext cx="87523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325</xdr:row>
      <xdr:rowOff>22772</xdr:rowOff>
    </xdr:from>
    <xdr:to>
      <xdr:col>0</xdr:col>
      <xdr:colOff>1803400</xdr:colOff>
      <xdr:row>328</xdr:row>
      <xdr:rowOff>142875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1830972"/>
          <a:ext cx="1765300" cy="615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266700</xdr:rowOff>
    </xdr:from>
    <xdr:to>
      <xdr:col>0</xdr:col>
      <xdr:colOff>1504950</xdr:colOff>
      <xdr:row>418</xdr:row>
      <xdr:rowOff>50800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317900"/>
          <a:ext cx="150495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421</xdr:row>
      <xdr:rowOff>139700</xdr:rowOff>
    </xdr:from>
    <xdr:to>
      <xdr:col>0</xdr:col>
      <xdr:colOff>1435100</xdr:colOff>
      <xdr:row>421</xdr:row>
      <xdr:rowOff>749300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5341200"/>
          <a:ext cx="9144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526</xdr:row>
      <xdr:rowOff>63501</xdr:rowOff>
    </xdr:from>
    <xdr:to>
      <xdr:col>0</xdr:col>
      <xdr:colOff>1435100</xdr:colOff>
      <xdr:row>530</xdr:row>
      <xdr:rowOff>114301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261734301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88900</xdr:rowOff>
    </xdr:from>
    <xdr:to>
      <xdr:col>0</xdr:col>
      <xdr:colOff>1835150</xdr:colOff>
      <xdr:row>707</xdr:row>
      <xdr:rowOff>101600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135200"/>
          <a:ext cx="177165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339725</xdr:colOff>
      <xdr:row>409</xdr:row>
      <xdr:rowOff>587375</xdr:rowOff>
    </xdr:from>
    <xdr:to>
      <xdr:col>0</xdr:col>
      <xdr:colOff>1749425</xdr:colOff>
      <xdr:row>413</xdr:row>
      <xdr:rowOff>314325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2700" y="203796900"/>
          <a:ext cx="211455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632</xdr:row>
      <xdr:rowOff>59266</xdr:rowOff>
    </xdr:from>
    <xdr:to>
      <xdr:col>0</xdr:col>
      <xdr:colOff>1638300</xdr:colOff>
      <xdr:row>632</xdr:row>
      <xdr:rowOff>965199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99550666"/>
          <a:ext cx="1358900" cy="905933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633</xdr:row>
      <xdr:rowOff>59266</xdr:rowOff>
    </xdr:from>
    <xdr:to>
      <xdr:col>0</xdr:col>
      <xdr:colOff>1409700</xdr:colOff>
      <xdr:row>633</xdr:row>
      <xdr:rowOff>685799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300566666"/>
          <a:ext cx="939800" cy="62653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634</xdr:row>
      <xdr:rowOff>292100</xdr:rowOff>
    </xdr:from>
    <xdr:to>
      <xdr:col>0</xdr:col>
      <xdr:colOff>1727200</xdr:colOff>
      <xdr:row>637</xdr:row>
      <xdr:rowOff>12700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301536100"/>
          <a:ext cx="14097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645</xdr:row>
      <xdr:rowOff>46566</xdr:rowOff>
    </xdr:from>
    <xdr:to>
      <xdr:col>0</xdr:col>
      <xdr:colOff>1549400</xdr:colOff>
      <xdr:row>645</xdr:row>
      <xdr:rowOff>850899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07234166"/>
          <a:ext cx="1206500" cy="8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646</xdr:row>
      <xdr:rowOff>38100</xdr:rowOff>
    </xdr:from>
    <xdr:to>
      <xdr:col>0</xdr:col>
      <xdr:colOff>1600200</xdr:colOff>
      <xdr:row>646</xdr:row>
      <xdr:rowOff>901700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08165500"/>
          <a:ext cx="1295400" cy="863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647</xdr:row>
      <xdr:rowOff>46566</xdr:rowOff>
    </xdr:from>
    <xdr:to>
      <xdr:col>0</xdr:col>
      <xdr:colOff>1587502</xdr:colOff>
      <xdr:row>647</xdr:row>
      <xdr:rowOff>901700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09113766"/>
          <a:ext cx="1282702" cy="85513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643</xdr:row>
      <xdr:rowOff>88900</xdr:rowOff>
    </xdr:from>
    <xdr:to>
      <xdr:col>0</xdr:col>
      <xdr:colOff>1524000</xdr:colOff>
      <xdr:row>643</xdr:row>
      <xdr:rowOff>901700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07276500"/>
          <a:ext cx="12192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644</xdr:row>
      <xdr:rowOff>80432</xdr:rowOff>
    </xdr:from>
    <xdr:to>
      <xdr:col>0</xdr:col>
      <xdr:colOff>1536700</xdr:colOff>
      <xdr:row>644</xdr:row>
      <xdr:rowOff>901699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08207832"/>
          <a:ext cx="1231900" cy="821267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535</xdr:row>
      <xdr:rowOff>71966</xdr:rowOff>
    </xdr:from>
    <xdr:to>
      <xdr:col>0</xdr:col>
      <xdr:colOff>1447800</xdr:colOff>
      <xdr:row>535</xdr:row>
      <xdr:rowOff>774699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251011266"/>
          <a:ext cx="1054100" cy="702733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536</xdr:row>
      <xdr:rowOff>25400</xdr:rowOff>
    </xdr:from>
    <xdr:to>
      <xdr:col>0</xdr:col>
      <xdr:colOff>1549400</xdr:colOff>
      <xdr:row>536</xdr:row>
      <xdr:rowOff>812800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251815600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537</xdr:row>
      <xdr:rowOff>38100</xdr:rowOff>
    </xdr:from>
    <xdr:to>
      <xdr:col>0</xdr:col>
      <xdr:colOff>1504950</xdr:colOff>
      <xdr:row>537</xdr:row>
      <xdr:rowOff>812800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52679200"/>
          <a:ext cx="1162050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353</xdr:row>
      <xdr:rowOff>88899</xdr:rowOff>
    </xdr:from>
    <xdr:to>
      <xdr:col>0</xdr:col>
      <xdr:colOff>1435100</xdr:colOff>
      <xdr:row>353</xdr:row>
      <xdr:rowOff>800099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142506699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354</xdr:row>
      <xdr:rowOff>71966</xdr:rowOff>
    </xdr:from>
    <xdr:to>
      <xdr:col>0</xdr:col>
      <xdr:colOff>1409700</xdr:colOff>
      <xdr:row>354</xdr:row>
      <xdr:rowOff>774699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143315266"/>
          <a:ext cx="1054100" cy="70273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355</xdr:row>
      <xdr:rowOff>38099</xdr:rowOff>
    </xdr:from>
    <xdr:to>
      <xdr:col>0</xdr:col>
      <xdr:colOff>1397000</xdr:colOff>
      <xdr:row>355</xdr:row>
      <xdr:rowOff>698499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44094199"/>
          <a:ext cx="990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356</xdr:row>
      <xdr:rowOff>29632</xdr:rowOff>
    </xdr:from>
    <xdr:to>
      <xdr:col>0</xdr:col>
      <xdr:colOff>1422400</xdr:colOff>
      <xdr:row>356</xdr:row>
      <xdr:rowOff>698499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4809632"/>
          <a:ext cx="1003300" cy="668867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357</xdr:row>
      <xdr:rowOff>88900</xdr:rowOff>
    </xdr:from>
    <xdr:to>
      <xdr:col>0</xdr:col>
      <xdr:colOff>1384298</xdr:colOff>
      <xdr:row>357</xdr:row>
      <xdr:rowOff>698499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145592800"/>
          <a:ext cx="914398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358</xdr:row>
      <xdr:rowOff>63500</xdr:rowOff>
    </xdr:from>
    <xdr:to>
      <xdr:col>0</xdr:col>
      <xdr:colOff>1454150</xdr:colOff>
      <xdr:row>358</xdr:row>
      <xdr:rowOff>762000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46392900"/>
          <a:ext cx="1047750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396</xdr:row>
      <xdr:rowOff>118532</xdr:rowOff>
    </xdr:from>
    <xdr:to>
      <xdr:col>0</xdr:col>
      <xdr:colOff>1524000</xdr:colOff>
      <xdr:row>396</xdr:row>
      <xdr:rowOff>736599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170958932"/>
          <a:ext cx="927100" cy="618067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398</xdr:row>
      <xdr:rowOff>55032</xdr:rowOff>
    </xdr:from>
    <xdr:to>
      <xdr:col>0</xdr:col>
      <xdr:colOff>1587500</xdr:colOff>
      <xdr:row>398</xdr:row>
      <xdr:rowOff>825499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172698832"/>
          <a:ext cx="1155700" cy="770467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397</xdr:row>
      <xdr:rowOff>139700</xdr:rowOff>
    </xdr:from>
    <xdr:to>
      <xdr:col>0</xdr:col>
      <xdr:colOff>1524000</xdr:colOff>
      <xdr:row>397</xdr:row>
      <xdr:rowOff>833967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1881800"/>
          <a:ext cx="1041400" cy="694267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403</xdr:row>
      <xdr:rowOff>93132</xdr:rowOff>
    </xdr:from>
    <xdr:to>
      <xdr:col>0</xdr:col>
      <xdr:colOff>1473200</xdr:colOff>
      <xdr:row>403</xdr:row>
      <xdr:rowOff>812799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177067632"/>
          <a:ext cx="1079500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497</xdr:row>
      <xdr:rowOff>224366</xdr:rowOff>
    </xdr:from>
    <xdr:to>
      <xdr:col>0</xdr:col>
      <xdr:colOff>1638300</xdr:colOff>
      <xdr:row>497</xdr:row>
      <xdr:rowOff>1181099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25484266"/>
          <a:ext cx="1435100" cy="956733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694</xdr:row>
      <xdr:rowOff>55033</xdr:rowOff>
    </xdr:from>
    <xdr:to>
      <xdr:col>0</xdr:col>
      <xdr:colOff>1473200</xdr:colOff>
      <xdr:row>695</xdr:row>
      <xdr:rowOff>380999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334217433"/>
          <a:ext cx="1117600" cy="74506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744</xdr:row>
      <xdr:rowOff>148166</xdr:rowOff>
    </xdr:from>
    <xdr:to>
      <xdr:col>0</xdr:col>
      <xdr:colOff>1778000</xdr:colOff>
      <xdr:row>748</xdr:row>
      <xdr:rowOff>88899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50210966"/>
          <a:ext cx="1663700" cy="1109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152400</xdr:rowOff>
    </xdr:from>
    <xdr:to>
      <xdr:col>0</xdr:col>
      <xdr:colOff>1828800</xdr:colOff>
      <xdr:row>761</xdr:row>
      <xdr:rowOff>203200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0125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799</xdr:row>
      <xdr:rowOff>80432</xdr:rowOff>
    </xdr:from>
    <xdr:to>
      <xdr:col>0</xdr:col>
      <xdr:colOff>1701800</xdr:colOff>
      <xdr:row>801</xdr:row>
      <xdr:rowOff>317499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78108632"/>
          <a:ext cx="1460500" cy="97366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802</xdr:row>
      <xdr:rowOff>76199</xdr:rowOff>
    </xdr:from>
    <xdr:to>
      <xdr:col>0</xdr:col>
      <xdr:colOff>1676400</xdr:colOff>
      <xdr:row>804</xdr:row>
      <xdr:rowOff>304799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79209299"/>
          <a:ext cx="1447800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805</xdr:row>
      <xdr:rowOff>139700</xdr:rowOff>
    </xdr:from>
    <xdr:to>
      <xdr:col>0</xdr:col>
      <xdr:colOff>1587500</xdr:colOff>
      <xdr:row>805</xdr:row>
      <xdr:rowOff>1028700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80377700"/>
          <a:ext cx="1333500" cy="889000"/>
        </a:xfrm>
        <a:prstGeom prst="rect">
          <a:avLst/>
        </a:prstGeom>
      </xdr:spPr>
    </xdr:pic>
    <xdr:clientData/>
  </xdr:twoCellAnchor>
  <xdr:twoCellAnchor>
    <xdr:from>
      <xdr:col>0</xdr:col>
      <xdr:colOff>495300</xdr:colOff>
      <xdr:row>197</xdr:row>
      <xdr:rowOff>114300</xdr:rowOff>
    </xdr:from>
    <xdr:to>
      <xdr:col>0</xdr:col>
      <xdr:colOff>1186223</xdr:colOff>
      <xdr:row>200</xdr:row>
      <xdr:rowOff>179555</xdr:rowOff>
    </xdr:to>
    <xdr:pic>
      <xdr:nvPicPr>
        <xdr:cNvPr id="364" name="Obraz 35">
          <a:extLst>
            <a:ext uri="{FF2B5EF4-FFF2-40B4-BE49-F238E27FC236}">
              <a16:creationId xmlns:a16="http://schemas.microsoft.com/office/drawing/2014/main" id="{3D19F1F6-0863-4832-B70D-045091429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74218800"/>
          <a:ext cx="690923" cy="903455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132</xdr:row>
      <xdr:rowOff>101600</xdr:rowOff>
    </xdr:from>
    <xdr:to>
      <xdr:col>0</xdr:col>
      <xdr:colOff>1460500</xdr:colOff>
      <xdr:row>132</xdr:row>
      <xdr:rowOff>1041400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764700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133</xdr:row>
      <xdr:rowOff>63500</xdr:rowOff>
    </xdr:from>
    <xdr:to>
      <xdr:col>0</xdr:col>
      <xdr:colOff>1466850</xdr:colOff>
      <xdr:row>133</xdr:row>
      <xdr:rowOff>1047750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8806100"/>
          <a:ext cx="98425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134</xdr:row>
      <xdr:rowOff>88900</xdr:rowOff>
    </xdr:from>
    <xdr:to>
      <xdr:col>0</xdr:col>
      <xdr:colOff>1397000</xdr:colOff>
      <xdr:row>134</xdr:row>
      <xdr:rowOff>965200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923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135</xdr:row>
      <xdr:rowOff>139700</xdr:rowOff>
    </xdr:from>
    <xdr:to>
      <xdr:col>0</xdr:col>
      <xdr:colOff>1371600</xdr:colOff>
      <xdr:row>135</xdr:row>
      <xdr:rowOff>1054100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099050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123</xdr:row>
      <xdr:rowOff>406400</xdr:rowOff>
    </xdr:from>
    <xdr:to>
      <xdr:col>0</xdr:col>
      <xdr:colOff>1172891</xdr:colOff>
      <xdr:row>125</xdr:row>
      <xdr:rowOff>184150</xdr:rowOff>
    </xdr:to>
    <xdr:pic>
      <xdr:nvPicPr>
        <xdr:cNvPr id="370" name="Obraz 128">
          <a:extLst>
            <a:ext uri="{FF2B5EF4-FFF2-40B4-BE49-F238E27FC236}">
              <a16:creationId xmlns:a16="http://schemas.microsoft.com/office/drawing/2014/main" id="{DB4ACA3B-5826-436A-8760-52CE2961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8069500"/>
          <a:ext cx="741091" cy="81915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126</xdr:row>
      <xdr:rowOff>279400</xdr:rowOff>
    </xdr:from>
    <xdr:to>
      <xdr:col>0</xdr:col>
      <xdr:colOff>1459808</xdr:colOff>
      <xdr:row>128</xdr:row>
      <xdr:rowOff>81161</xdr:rowOff>
    </xdr:to>
    <xdr:pic>
      <xdr:nvPicPr>
        <xdr:cNvPr id="371" name="Obraz 126">
          <a:extLst>
            <a:ext uri="{FF2B5EF4-FFF2-40B4-BE49-F238E27FC236}">
              <a16:creationId xmlns:a16="http://schemas.microsoft.com/office/drawing/2014/main" id="{EC8D89B6-3AC6-406C-9DB1-9BC51DDF1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9504600"/>
          <a:ext cx="1167708" cy="843161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129</xdr:row>
      <xdr:rowOff>406400</xdr:rowOff>
    </xdr:from>
    <xdr:to>
      <xdr:col>0</xdr:col>
      <xdr:colOff>1511300</xdr:colOff>
      <xdr:row>131</xdr:row>
      <xdr:rowOff>282276</xdr:rowOff>
    </xdr:to>
    <xdr:pic>
      <xdr:nvPicPr>
        <xdr:cNvPr id="372" name="Obraz 127">
          <a:extLst>
            <a:ext uri="{FF2B5EF4-FFF2-40B4-BE49-F238E27FC236}">
              <a16:creationId xmlns:a16="http://schemas.microsoft.com/office/drawing/2014/main" id="{CE8E0438-E78B-4FEB-804E-AA80C8BD2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51193700"/>
          <a:ext cx="1257300" cy="91727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690</xdr:row>
      <xdr:rowOff>279400</xdr:rowOff>
    </xdr:from>
    <xdr:to>
      <xdr:col>0</xdr:col>
      <xdr:colOff>1638300</xdr:colOff>
      <xdr:row>690</xdr:row>
      <xdr:rowOff>390611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39648800"/>
          <a:ext cx="1371600" cy="11121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691</xdr:row>
      <xdr:rowOff>228600</xdr:rowOff>
    </xdr:from>
    <xdr:to>
      <xdr:col>0</xdr:col>
      <xdr:colOff>1539875</xdr:colOff>
      <xdr:row>691</xdr:row>
      <xdr:rowOff>436678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40182200"/>
          <a:ext cx="1285875" cy="20807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154</xdr:row>
      <xdr:rowOff>25400</xdr:rowOff>
    </xdr:from>
    <xdr:to>
      <xdr:col>0</xdr:col>
      <xdr:colOff>1339849</xdr:colOff>
      <xdr:row>156</xdr:row>
      <xdr:rowOff>118302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3741300"/>
          <a:ext cx="1035049" cy="103270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144</xdr:row>
      <xdr:rowOff>114299</xdr:rowOff>
    </xdr:from>
    <xdr:to>
      <xdr:col>0</xdr:col>
      <xdr:colOff>1651000</xdr:colOff>
      <xdr:row>147</xdr:row>
      <xdr:rowOff>208048</xdr:rowOff>
    </xdr:to>
    <xdr:pic>
      <xdr:nvPicPr>
        <xdr:cNvPr id="377" name="Рисунок 19">
          <a:extLst>
            <a:ext uri="{FF2B5EF4-FFF2-40B4-BE49-F238E27FC236}">
              <a16:creationId xmlns:a16="http://schemas.microsoft.com/office/drawing/2014/main" id="{00000000-0008-0000-0000-00007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1023499"/>
          <a:ext cx="1422400" cy="98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148</xdr:row>
      <xdr:rowOff>76200</xdr:rowOff>
    </xdr:from>
    <xdr:to>
      <xdr:col>0</xdr:col>
      <xdr:colOff>1511300</xdr:colOff>
      <xdr:row>148</xdr:row>
      <xdr:rowOff>923772</xdr:rowOff>
    </xdr:to>
    <xdr:pic>
      <xdr:nvPicPr>
        <xdr:cNvPr id="379" name="Рисунок 52">
          <a:extLst>
            <a:ext uri="{FF2B5EF4-FFF2-40B4-BE49-F238E27FC236}">
              <a16:creationId xmlns:a16="http://schemas.microsoft.com/office/drawing/2014/main" id="{00000000-0008-0000-0000-00008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62179200"/>
          <a:ext cx="1219200" cy="847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431802</xdr:colOff>
      <xdr:row>149</xdr:row>
      <xdr:rowOff>163682</xdr:rowOff>
    </xdr:from>
    <xdr:to>
      <xdr:col>0</xdr:col>
      <xdr:colOff>1384304</xdr:colOff>
      <xdr:row>149</xdr:row>
      <xdr:rowOff>898141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16200000">
          <a:off x="540823" y="63135561"/>
          <a:ext cx="734459" cy="952502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150</xdr:row>
      <xdr:rowOff>127000</xdr:rowOff>
    </xdr:from>
    <xdr:to>
      <xdr:col>0</xdr:col>
      <xdr:colOff>1447800</xdr:colOff>
      <xdr:row>151</xdr:row>
      <xdr:rowOff>450850</xdr:rowOff>
    </xdr:to>
    <xdr:pic>
      <xdr:nvPicPr>
        <xdr:cNvPr id="381" name="Рисунок 8">
          <a:extLst>
            <a:ext uri="{FF2B5EF4-FFF2-40B4-BE49-F238E27FC236}">
              <a16:creationId xmlns:a16="http://schemas.microsoft.com/office/drawing/2014/main" id="{00000000-0008-0000-0000-00007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41858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164</xdr:row>
      <xdr:rowOff>50799</xdr:rowOff>
    </xdr:from>
    <xdr:to>
      <xdr:col>0</xdr:col>
      <xdr:colOff>1638300</xdr:colOff>
      <xdr:row>165</xdr:row>
      <xdr:rowOff>434464</xdr:rowOff>
    </xdr:to>
    <xdr:pic>
      <xdr:nvPicPr>
        <xdr:cNvPr id="382" name="Рисунок 15">
          <a:extLst>
            <a:ext uri="{FF2B5EF4-FFF2-40B4-BE49-F238E27FC236}">
              <a16:creationId xmlns:a16="http://schemas.microsoft.com/office/drawing/2014/main" id="{00000000-0008-0000-0000-00008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69456299"/>
          <a:ext cx="1346200" cy="98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158</xdr:row>
      <xdr:rowOff>177800</xdr:rowOff>
    </xdr:from>
    <xdr:to>
      <xdr:col>0</xdr:col>
      <xdr:colOff>1636222</xdr:colOff>
      <xdr:row>161</xdr:row>
      <xdr:rowOff>165100</xdr:rowOff>
    </xdr:to>
    <xdr:pic>
      <xdr:nvPicPr>
        <xdr:cNvPr id="383" name="Рисунок 82">
          <a:extLst>
            <a:ext uri="{FF2B5EF4-FFF2-40B4-BE49-F238E27FC236}">
              <a16:creationId xmlns:a16="http://schemas.microsoft.com/office/drawing/2014/main" id="{00000000-0008-0000-0000-00009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8364100"/>
          <a:ext cx="143302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2t.b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1"/>
  <sheetViews>
    <sheetView tabSelected="1" zoomScale="75" zoomScaleNormal="75" workbookViewId="0">
      <pane ySplit="1" topLeftCell="A2" activePane="bottomLeft" state="frozen"/>
      <selection pane="bottomLeft"/>
    </sheetView>
  </sheetViews>
  <sheetFormatPr defaultRowHeight="15" x14ac:dyDescent="0.25"/>
  <cols>
    <col min="1" max="1" width="28.28515625" style="21" customWidth="1"/>
    <col min="2" max="2" width="21.7109375" style="23" bestFit="1" customWidth="1"/>
    <col min="3" max="3" width="88.85546875" style="22" customWidth="1"/>
    <col min="4" max="4" width="12.85546875" style="20" customWidth="1"/>
    <col min="5" max="5" width="12.28515625" style="20" customWidth="1"/>
    <col min="6" max="6" width="14.28515625" style="20" customWidth="1"/>
    <col min="7" max="7" width="12.42578125" style="92" hidden="1" customWidth="1"/>
    <col min="8" max="8" width="12.5703125" style="20" hidden="1" customWidth="1"/>
    <col min="9" max="9" width="11.28515625" style="20" customWidth="1"/>
    <col min="10" max="10" width="12.28515625" style="20" customWidth="1"/>
    <col min="11" max="11" width="11" style="20" customWidth="1"/>
    <col min="12" max="12" width="11.5703125" style="20" customWidth="1"/>
    <col min="13" max="13" width="10.140625" style="7" hidden="1" customWidth="1"/>
    <col min="14" max="14" width="10.28515625" hidden="1" customWidth="1"/>
  </cols>
  <sheetData>
    <row r="1" spans="1:14" ht="46.5" customHeight="1" x14ac:dyDescent="0.25">
      <c r="A1" s="28" t="s">
        <v>393</v>
      </c>
      <c r="B1" s="28" t="s">
        <v>0</v>
      </c>
      <c r="C1" s="28" t="s">
        <v>3</v>
      </c>
      <c r="D1" s="11" t="s">
        <v>29</v>
      </c>
      <c r="E1" s="28" t="s">
        <v>1</v>
      </c>
      <c r="F1" s="28" t="s">
        <v>4</v>
      </c>
      <c r="G1" s="10" t="s">
        <v>27</v>
      </c>
      <c r="H1" s="10" t="s">
        <v>28</v>
      </c>
      <c r="I1" s="11" t="s">
        <v>31</v>
      </c>
      <c r="J1" s="11" t="s">
        <v>138</v>
      </c>
      <c r="K1" s="11" t="s">
        <v>33</v>
      </c>
      <c r="L1" s="11" t="s">
        <v>32</v>
      </c>
      <c r="M1" s="19" t="s">
        <v>30</v>
      </c>
      <c r="N1" s="12">
        <v>0.23</v>
      </c>
    </row>
    <row r="2" spans="1:14" ht="24" customHeight="1" x14ac:dyDescent="0.25">
      <c r="A2" s="251"/>
      <c r="B2" s="139" t="s">
        <v>737</v>
      </c>
      <c r="C2" s="138" t="s">
        <v>1180</v>
      </c>
      <c r="D2" s="208" t="s">
        <v>736</v>
      </c>
      <c r="E2" s="139">
        <v>1</v>
      </c>
      <c r="F2" s="139">
        <v>10</v>
      </c>
      <c r="G2" s="209">
        <v>1.18</v>
      </c>
      <c r="H2" s="210">
        <f t="shared" ref="H2:H4" si="0">G2*1.2</f>
        <v>1.4159999999999999</v>
      </c>
      <c r="I2" s="210">
        <f>G2*(100%-N1)</f>
        <v>0.90859999999999996</v>
      </c>
      <c r="J2" s="210">
        <f t="shared" ref="J2:J4" si="1">I2*1.2</f>
        <v>1.09032</v>
      </c>
      <c r="K2" s="207"/>
      <c r="L2" s="186">
        <f t="shared" ref="L2:L47" si="2">I2*K2</f>
        <v>0</v>
      </c>
      <c r="M2" s="93"/>
      <c r="N2" s="12"/>
    </row>
    <row r="3" spans="1:14" ht="24" customHeight="1" x14ac:dyDescent="0.25">
      <c r="A3" s="251"/>
      <c r="B3" s="139" t="s">
        <v>757</v>
      </c>
      <c r="C3" s="138" t="s">
        <v>1181</v>
      </c>
      <c r="D3" s="208" t="s">
        <v>736</v>
      </c>
      <c r="E3" s="139">
        <v>1</v>
      </c>
      <c r="F3" s="139">
        <v>10</v>
      </c>
      <c r="G3" s="209">
        <v>1.97</v>
      </c>
      <c r="H3" s="210">
        <f>G3*1.2</f>
        <v>2.3639999999999999</v>
      </c>
      <c r="I3" s="210">
        <f>G3*(100%-N1)</f>
        <v>1.5168999999999999</v>
      </c>
      <c r="J3" s="210">
        <f>I3*1.2</f>
        <v>1.8202799999999999</v>
      </c>
      <c r="K3" s="207"/>
      <c r="L3" s="186">
        <f t="shared" si="2"/>
        <v>0</v>
      </c>
      <c r="M3" s="93"/>
      <c r="N3" s="12"/>
    </row>
    <row r="4" spans="1:14" ht="23.25" customHeight="1" x14ac:dyDescent="0.25">
      <c r="A4" s="252"/>
      <c r="B4" s="139" t="s">
        <v>738</v>
      </c>
      <c r="C4" s="138" t="s">
        <v>1182</v>
      </c>
      <c r="D4" s="208" t="s">
        <v>736</v>
      </c>
      <c r="E4" s="139">
        <v>1</v>
      </c>
      <c r="F4" s="139">
        <v>10</v>
      </c>
      <c r="G4" s="210">
        <v>2.41</v>
      </c>
      <c r="H4" s="210">
        <f t="shared" si="0"/>
        <v>2.8919999999999999</v>
      </c>
      <c r="I4" s="210">
        <f>G4*(100%-N1)</f>
        <v>1.8557000000000001</v>
      </c>
      <c r="J4" s="210">
        <f t="shared" si="1"/>
        <v>2.2268400000000002</v>
      </c>
      <c r="K4" s="207"/>
      <c r="L4" s="186">
        <f t="shared" si="2"/>
        <v>0</v>
      </c>
      <c r="M4" s="93"/>
      <c r="N4" s="12"/>
    </row>
    <row r="5" spans="1:14" s="25" customFormat="1" ht="12.75" x14ac:dyDescent="0.2">
      <c r="A5" s="249"/>
      <c r="B5" s="69" t="s">
        <v>1089</v>
      </c>
      <c r="C5" s="8" t="s">
        <v>42</v>
      </c>
      <c r="D5" s="113" t="s">
        <v>177</v>
      </c>
      <c r="E5" s="113">
        <v>1</v>
      </c>
      <c r="F5" s="113">
        <v>50</v>
      </c>
      <c r="G5" s="71">
        <v>2.4300000000000002</v>
      </c>
      <c r="H5" s="36">
        <f t="shared" ref="H5:H39" si="3">G5*1.2</f>
        <v>2.9159999999999999</v>
      </c>
      <c r="I5" s="24">
        <f>G5*(100%-N1)</f>
        <v>1.8711000000000002</v>
      </c>
      <c r="J5" s="36">
        <f t="shared" ref="J5" si="4">I5*1.2</f>
        <v>2.24532</v>
      </c>
      <c r="K5" s="113"/>
      <c r="L5" s="24">
        <f t="shared" si="2"/>
        <v>0</v>
      </c>
      <c r="M5" s="15"/>
    </row>
    <row r="6" spans="1:14" s="25" customFormat="1" ht="12.75" x14ac:dyDescent="0.2">
      <c r="A6" s="249"/>
      <c r="B6" s="69" t="s">
        <v>1090</v>
      </c>
      <c r="C6" s="8" t="s">
        <v>43</v>
      </c>
      <c r="D6" s="194" t="s">
        <v>177</v>
      </c>
      <c r="E6" s="113">
        <v>1</v>
      </c>
      <c r="F6" s="113">
        <v>50</v>
      </c>
      <c r="G6" s="71">
        <v>3.02</v>
      </c>
      <c r="H6" s="36">
        <f t="shared" si="3"/>
        <v>3.6239999999999997</v>
      </c>
      <c r="I6" s="24">
        <f>G6*(100%-N1)</f>
        <v>2.3254000000000001</v>
      </c>
      <c r="J6" s="36">
        <f t="shared" ref="J6:J66" si="5">I6*1.2</f>
        <v>2.7904800000000001</v>
      </c>
      <c r="K6" s="113"/>
      <c r="L6" s="24">
        <f t="shared" si="2"/>
        <v>0</v>
      </c>
      <c r="M6" s="15"/>
    </row>
    <row r="7" spans="1:14" s="25" customFormat="1" ht="12.75" x14ac:dyDescent="0.2">
      <c r="A7" s="249"/>
      <c r="B7" s="69" t="s">
        <v>1091</v>
      </c>
      <c r="C7" s="8" t="s">
        <v>44</v>
      </c>
      <c r="D7" s="194" t="s">
        <v>177</v>
      </c>
      <c r="E7" s="113">
        <v>1</v>
      </c>
      <c r="F7" s="113">
        <v>50</v>
      </c>
      <c r="G7" s="71">
        <v>4.26</v>
      </c>
      <c r="H7" s="36">
        <f t="shared" si="3"/>
        <v>5.1119999999999992</v>
      </c>
      <c r="I7" s="24">
        <f>G7*(100%-N1)</f>
        <v>3.2801999999999998</v>
      </c>
      <c r="J7" s="36">
        <f t="shared" si="5"/>
        <v>3.9362399999999997</v>
      </c>
      <c r="K7" s="113"/>
      <c r="L7" s="24">
        <f t="shared" si="2"/>
        <v>0</v>
      </c>
      <c r="M7" s="15"/>
    </row>
    <row r="8" spans="1:14" s="25" customFormat="1" ht="12.75" x14ac:dyDescent="0.2">
      <c r="A8" s="249"/>
      <c r="B8" s="69" t="s">
        <v>1092</v>
      </c>
      <c r="C8" s="8" t="s">
        <v>45</v>
      </c>
      <c r="D8" s="194" t="s">
        <v>177</v>
      </c>
      <c r="E8" s="113">
        <v>1</v>
      </c>
      <c r="F8" s="113">
        <v>50</v>
      </c>
      <c r="G8" s="71">
        <v>4.92</v>
      </c>
      <c r="H8" s="36">
        <f t="shared" si="3"/>
        <v>5.9039999999999999</v>
      </c>
      <c r="I8" s="24">
        <f>G8*(100%-N1)</f>
        <v>3.7884000000000002</v>
      </c>
      <c r="J8" s="36">
        <f t="shared" si="5"/>
        <v>4.5460799999999999</v>
      </c>
      <c r="K8" s="113"/>
      <c r="L8" s="24">
        <f t="shared" si="2"/>
        <v>0</v>
      </c>
      <c r="M8" s="15"/>
    </row>
    <row r="9" spans="1:14" s="25" customFormat="1" ht="12.75" x14ac:dyDescent="0.2">
      <c r="A9" s="249"/>
      <c r="B9" s="69" t="s">
        <v>1183</v>
      </c>
      <c r="C9" s="8" t="s">
        <v>46</v>
      </c>
      <c r="D9" s="195" t="s">
        <v>177</v>
      </c>
      <c r="E9" s="113">
        <v>1</v>
      </c>
      <c r="F9" s="113">
        <v>50</v>
      </c>
      <c r="G9" s="71">
        <v>6.06</v>
      </c>
      <c r="H9" s="36">
        <f t="shared" si="3"/>
        <v>7.2719999999999994</v>
      </c>
      <c r="I9" s="24">
        <f>G9*(100%-N1)</f>
        <v>4.6661999999999999</v>
      </c>
      <c r="J9" s="36">
        <f t="shared" si="5"/>
        <v>5.5994399999999995</v>
      </c>
      <c r="K9" s="113"/>
      <c r="L9" s="24">
        <f t="shared" si="2"/>
        <v>0</v>
      </c>
      <c r="M9" s="15"/>
    </row>
    <row r="10" spans="1:14" s="25" customFormat="1" ht="12.75" x14ac:dyDescent="0.2">
      <c r="A10" s="249"/>
      <c r="B10" s="17">
        <v>4225</v>
      </c>
      <c r="C10" s="8" t="s">
        <v>47</v>
      </c>
      <c r="D10" s="113" t="s">
        <v>107</v>
      </c>
      <c r="E10" s="113">
        <v>1</v>
      </c>
      <c r="F10" s="113">
        <v>50</v>
      </c>
      <c r="G10" s="71">
        <v>5.46</v>
      </c>
      <c r="H10" s="36">
        <f t="shared" si="3"/>
        <v>6.5519999999999996</v>
      </c>
      <c r="I10" s="36">
        <v>5.93</v>
      </c>
      <c r="J10" s="36">
        <f t="shared" si="5"/>
        <v>7.1159999999999997</v>
      </c>
      <c r="K10" s="113"/>
      <c r="L10" s="24">
        <f t="shared" si="2"/>
        <v>0</v>
      </c>
      <c r="M10" s="15"/>
    </row>
    <row r="11" spans="1:14" s="25" customFormat="1" ht="12.75" x14ac:dyDescent="0.2">
      <c r="A11" s="249"/>
      <c r="B11" s="17">
        <v>2130</v>
      </c>
      <c r="C11" s="8" t="s">
        <v>49</v>
      </c>
      <c r="D11" s="113" t="s">
        <v>107</v>
      </c>
      <c r="E11" s="113">
        <v>1</v>
      </c>
      <c r="F11" s="113">
        <v>50</v>
      </c>
      <c r="G11" s="71">
        <v>1.79</v>
      </c>
      <c r="H11" s="36">
        <f t="shared" si="3"/>
        <v>2.1480000000000001</v>
      </c>
      <c r="I11" s="36">
        <v>1.67</v>
      </c>
      <c r="J11" s="36">
        <f t="shared" si="5"/>
        <v>2.004</v>
      </c>
      <c r="K11" s="113"/>
      <c r="L11" s="24">
        <f t="shared" si="2"/>
        <v>0</v>
      </c>
      <c r="M11" s="15"/>
    </row>
    <row r="12" spans="1:14" s="25" customFormat="1" ht="12.75" x14ac:dyDescent="0.2">
      <c r="A12" s="249"/>
      <c r="B12" s="17">
        <v>2131</v>
      </c>
      <c r="C12" s="8" t="s">
        <v>50</v>
      </c>
      <c r="D12" s="113" t="s">
        <v>107</v>
      </c>
      <c r="E12" s="113">
        <v>1</v>
      </c>
      <c r="F12" s="113">
        <v>50</v>
      </c>
      <c r="G12" s="71">
        <v>1.94</v>
      </c>
      <c r="H12" s="36">
        <f t="shared" si="3"/>
        <v>2.3279999999999998</v>
      </c>
      <c r="I12" s="36">
        <v>2.27</v>
      </c>
      <c r="J12" s="36">
        <f t="shared" si="5"/>
        <v>2.7239999999999998</v>
      </c>
      <c r="K12" s="113"/>
      <c r="L12" s="24">
        <f t="shared" si="2"/>
        <v>0</v>
      </c>
      <c r="M12" s="15"/>
    </row>
    <row r="13" spans="1:14" s="25" customFormat="1" ht="12.75" x14ac:dyDescent="0.2">
      <c r="A13" s="249"/>
      <c r="B13" s="17">
        <v>2132</v>
      </c>
      <c r="C13" s="8" t="s">
        <v>51</v>
      </c>
      <c r="D13" s="113" t="s">
        <v>107</v>
      </c>
      <c r="E13" s="113">
        <v>1</v>
      </c>
      <c r="F13" s="113">
        <v>50</v>
      </c>
      <c r="G13" s="71">
        <v>2.2599999999999998</v>
      </c>
      <c r="H13" s="36">
        <f t="shared" si="3"/>
        <v>2.7119999999999997</v>
      </c>
      <c r="I13" s="36">
        <v>2.84</v>
      </c>
      <c r="J13" s="36">
        <f t="shared" si="5"/>
        <v>3.4079999999999999</v>
      </c>
      <c r="K13" s="113"/>
      <c r="L13" s="24">
        <f t="shared" si="2"/>
        <v>0</v>
      </c>
      <c r="M13" s="15"/>
      <c r="N13" s="84"/>
    </row>
    <row r="14" spans="1:14" s="25" customFormat="1" ht="12.75" x14ac:dyDescent="0.2">
      <c r="A14" s="249"/>
      <c r="B14" s="17">
        <v>2133</v>
      </c>
      <c r="C14" s="8" t="s">
        <v>52</v>
      </c>
      <c r="D14" s="113" t="s">
        <v>107</v>
      </c>
      <c r="E14" s="113">
        <v>1</v>
      </c>
      <c r="F14" s="113">
        <v>50</v>
      </c>
      <c r="G14" s="71">
        <v>2.8</v>
      </c>
      <c r="H14" s="36">
        <f t="shared" si="3"/>
        <v>3.36</v>
      </c>
      <c r="I14" s="36">
        <v>3.28</v>
      </c>
      <c r="J14" s="36">
        <f t="shared" si="5"/>
        <v>3.9359999999999995</v>
      </c>
      <c r="K14" s="113"/>
      <c r="L14" s="24">
        <f t="shared" si="2"/>
        <v>0</v>
      </c>
      <c r="M14" s="15"/>
      <c r="N14" s="84"/>
    </row>
    <row r="15" spans="1:14" s="25" customFormat="1" ht="12.75" x14ac:dyDescent="0.2">
      <c r="A15" s="249"/>
      <c r="B15" s="17">
        <v>2134</v>
      </c>
      <c r="C15" s="8" t="s">
        <v>53</v>
      </c>
      <c r="D15" s="113" t="s">
        <v>107</v>
      </c>
      <c r="E15" s="113">
        <v>1</v>
      </c>
      <c r="F15" s="113">
        <v>50</v>
      </c>
      <c r="G15" s="71">
        <v>3.57</v>
      </c>
      <c r="H15" s="36">
        <f t="shared" si="3"/>
        <v>4.2839999999999998</v>
      </c>
      <c r="I15" s="36">
        <v>4.2</v>
      </c>
      <c r="J15" s="36">
        <f t="shared" si="5"/>
        <v>5.04</v>
      </c>
      <c r="K15" s="113"/>
      <c r="L15" s="24">
        <f t="shared" si="2"/>
        <v>0</v>
      </c>
      <c r="M15" s="15"/>
      <c r="N15" s="84"/>
    </row>
    <row r="16" spans="1:14" s="25" customFormat="1" ht="12.75" x14ac:dyDescent="0.2">
      <c r="A16" s="249"/>
      <c r="B16" s="17">
        <v>2135</v>
      </c>
      <c r="C16" s="8" t="s">
        <v>54</v>
      </c>
      <c r="D16" s="113" t="s">
        <v>107</v>
      </c>
      <c r="E16" s="113">
        <v>1</v>
      </c>
      <c r="F16" s="113">
        <v>50</v>
      </c>
      <c r="G16" s="71">
        <v>4.6500000000000004</v>
      </c>
      <c r="H16" s="36">
        <f t="shared" si="3"/>
        <v>5.58</v>
      </c>
      <c r="I16" s="36">
        <v>5.34</v>
      </c>
      <c r="J16" s="36">
        <f t="shared" si="5"/>
        <v>6.4079999999999995</v>
      </c>
      <c r="K16" s="113"/>
      <c r="L16" s="24">
        <f t="shared" si="2"/>
        <v>0</v>
      </c>
      <c r="M16" s="15"/>
      <c r="N16" s="84"/>
    </row>
    <row r="17" spans="1:14" s="25" customFormat="1" ht="12.75" x14ac:dyDescent="0.2">
      <c r="A17" s="249"/>
      <c r="B17" s="17">
        <v>2136</v>
      </c>
      <c r="C17" s="8" t="s">
        <v>55</v>
      </c>
      <c r="D17" s="113" t="s">
        <v>107</v>
      </c>
      <c r="E17" s="113">
        <v>1</v>
      </c>
      <c r="F17" s="113">
        <v>50</v>
      </c>
      <c r="G17" s="71">
        <v>5.95</v>
      </c>
      <c r="H17" s="36">
        <f t="shared" si="3"/>
        <v>7.14</v>
      </c>
      <c r="I17" s="36">
        <v>6.99</v>
      </c>
      <c r="J17" s="36">
        <f t="shared" si="5"/>
        <v>8.3879999999999999</v>
      </c>
      <c r="K17" s="113"/>
      <c r="L17" s="24">
        <f t="shared" si="2"/>
        <v>0</v>
      </c>
      <c r="M17" s="15"/>
      <c r="N17" s="84"/>
    </row>
    <row r="18" spans="1:14" s="25" customFormat="1" ht="12.75" x14ac:dyDescent="0.2">
      <c r="A18" s="249"/>
      <c r="B18" s="17">
        <v>2137</v>
      </c>
      <c r="C18" s="8" t="s">
        <v>48</v>
      </c>
      <c r="D18" s="113" t="s">
        <v>107</v>
      </c>
      <c r="E18" s="113">
        <v>1</v>
      </c>
      <c r="F18" s="113">
        <v>50</v>
      </c>
      <c r="G18" s="71">
        <v>7.63</v>
      </c>
      <c r="H18" s="36">
        <f t="shared" si="3"/>
        <v>9.1559999999999988</v>
      </c>
      <c r="I18" s="36">
        <v>8.82</v>
      </c>
      <c r="J18" s="36">
        <f t="shared" si="5"/>
        <v>10.584</v>
      </c>
      <c r="K18" s="113"/>
      <c r="L18" s="24">
        <f t="shared" si="2"/>
        <v>0</v>
      </c>
      <c r="M18" s="15"/>
      <c r="N18" s="84"/>
    </row>
    <row r="19" spans="1:14" s="25" customFormat="1" ht="18" customHeight="1" x14ac:dyDescent="0.2">
      <c r="A19" s="246"/>
      <c r="B19" s="34">
        <v>6140</v>
      </c>
      <c r="C19" s="35" t="s">
        <v>422</v>
      </c>
      <c r="D19" s="113" t="s">
        <v>107</v>
      </c>
      <c r="E19" s="113">
        <v>1</v>
      </c>
      <c r="F19" s="113">
        <v>12</v>
      </c>
      <c r="G19" s="71">
        <v>6.11</v>
      </c>
      <c r="H19" s="36">
        <f t="shared" ref="H19:H24" si="6">G19*1.2</f>
        <v>7.3319999999999999</v>
      </c>
      <c r="I19" s="36">
        <f>G19*(100%-N1)</f>
        <v>4.7047000000000008</v>
      </c>
      <c r="J19" s="36">
        <f t="shared" ref="J19:J24" si="7">I19*1.2</f>
        <v>5.6456400000000011</v>
      </c>
      <c r="K19" s="113"/>
      <c r="L19" s="24">
        <f t="shared" si="2"/>
        <v>0</v>
      </c>
      <c r="M19" s="15"/>
      <c r="N19" s="84"/>
    </row>
    <row r="20" spans="1:14" s="25" customFormat="1" ht="18.75" customHeight="1" x14ac:dyDescent="0.2">
      <c r="A20" s="247"/>
      <c r="B20" s="34">
        <v>6141</v>
      </c>
      <c r="C20" s="35" t="s">
        <v>423</v>
      </c>
      <c r="D20" s="113" t="s">
        <v>107</v>
      </c>
      <c r="E20" s="113">
        <v>1</v>
      </c>
      <c r="F20" s="113">
        <v>12</v>
      </c>
      <c r="G20" s="71">
        <v>8</v>
      </c>
      <c r="H20" s="36">
        <f t="shared" si="6"/>
        <v>9.6</v>
      </c>
      <c r="I20" s="36">
        <f>G20*(100%-N1)</f>
        <v>6.16</v>
      </c>
      <c r="J20" s="36">
        <f t="shared" si="7"/>
        <v>7.3919999999999995</v>
      </c>
      <c r="K20" s="113"/>
      <c r="L20" s="24">
        <f t="shared" si="2"/>
        <v>0</v>
      </c>
      <c r="M20" s="15"/>
      <c r="N20" s="84"/>
    </row>
    <row r="21" spans="1:14" s="25" customFormat="1" ht="18.75" customHeight="1" x14ac:dyDescent="0.2">
      <c r="A21" s="247"/>
      <c r="B21" s="34">
        <v>6142</v>
      </c>
      <c r="C21" s="35" t="s">
        <v>424</v>
      </c>
      <c r="D21" s="113" t="s">
        <v>107</v>
      </c>
      <c r="E21" s="113">
        <v>1</v>
      </c>
      <c r="F21" s="113">
        <v>12</v>
      </c>
      <c r="G21" s="71">
        <v>10.92</v>
      </c>
      <c r="H21" s="36">
        <f t="shared" si="6"/>
        <v>13.103999999999999</v>
      </c>
      <c r="I21" s="36">
        <f>G21*(100%-N1)</f>
        <v>8.4084000000000003</v>
      </c>
      <c r="J21" s="36">
        <f t="shared" si="7"/>
        <v>10.09008</v>
      </c>
      <c r="K21" s="113"/>
      <c r="L21" s="24">
        <f t="shared" si="2"/>
        <v>0</v>
      </c>
      <c r="M21" s="15"/>
      <c r="N21" s="84"/>
    </row>
    <row r="22" spans="1:14" s="25" customFormat="1" ht="21.75" customHeight="1" x14ac:dyDescent="0.2">
      <c r="A22" s="247"/>
      <c r="B22" s="34">
        <v>6143</v>
      </c>
      <c r="C22" s="35" t="s">
        <v>425</v>
      </c>
      <c r="D22" s="113" t="s">
        <v>107</v>
      </c>
      <c r="E22" s="113">
        <v>1</v>
      </c>
      <c r="F22" s="113">
        <v>12</v>
      </c>
      <c r="G22" s="71">
        <v>13.03</v>
      </c>
      <c r="H22" s="36">
        <f t="shared" si="6"/>
        <v>15.635999999999999</v>
      </c>
      <c r="I22" s="36">
        <f>G22*(100%-N1)</f>
        <v>10.033099999999999</v>
      </c>
      <c r="J22" s="36">
        <f t="shared" si="7"/>
        <v>12.039719999999999</v>
      </c>
      <c r="K22" s="113"/>
      <c r="L22" s="24">
        <f t="shared" si="2"/>
        <v>0</v>
      </c>
      <c r="M22" s="15"/>
      <c r="N22" s="84"/>
    </row>
    <row r="23" spans="1:14" s="25" customFormat="1" ht="19.5" customHeight="1" x14ac:dyDescent="0.2">
      <c r="A23" s="247"/>
      <c r="B23" s="143">
        <v>6144</v>
      </c>
      <c r="C23" s="145" t="s">
        <v>904</v>
      </c>
      <c r="D23" s="139" t="s">
        <v>107</v>
      </c>
      <c r="E23" s="139">
        <v>1</v>
      </c>
      <c r="F23" s="139">
        <v>12</v>
      </c>
      <c r="G23" s="130">
        <v>15.95</v>
      </c>
      <c r="H23" s="140">
        <f t="shared" si="6"/>
        <v>19.139999999999997</v>
      </c>
      <c r="I23" s="140">
        <v>10.37</v>
      </c>
      <c r="J23" s="140">
        <f t="shared" si="7"/>
        <v>12.443999999999999</v>
      </c>
      <c r="K23" s="139"/>
      <c r="L23" s="186">
        <f t="shared" si="2"/>
        <v>0</v>
      </c>
      <c r="M23" s="15"/>
      <c r="N23" s="84"/>
    </row>
    <row r="24" spans="1:14" s="25" customFormat="1" ht="16.5" customHeight="1" x14ac:dyDescent="0.2">
      <c r="A24" s="248"/>
      <c r="B24" s="143">
        <v>6145</v>
      </c>
      <c r="C24" s="145" t="s">
        <v>905</v>
      </c>
      <c r="D24" s="139" t="s">
        <v>107</v>
      </c>
      <c r="E24" s="139">
        <v>1</v>
      </c>
      <c r="F24" s="139">
        <v>12</v>
      </c>
      <c r="G24" s="130">
        <v>22.23</v>
      </c>
      <c r="H24" s="140">
        <f t="shared" si="6"/>
        <v>26.675999999999998</v>
      </c>
      <c r="I24" s="140">
        <v>14.45</v>
      </c>
      <c r="J24" s="140">
        <f t="shared" si="7"/>
        <v>17.34</v>
      </c>
      <c r="K24" s="139"/>
      <c r="L24" s="186">
        <f t="shared" si="2"/>
        <v>0</v>
      </c>
      <c r="M24" s="15"/>
      <c r="N24" s="84"/>
    </row>
    <row r="25" spans="1:14" s="25" customFormat="1" ht="12.75" x14ac:dyDescent="0.2">
      <c r="A25" s="249"/>
      <c r="B25" s="69" t="s">
        <v>732</v>
      </c>
      <c r="C25" s="8" t="s">
        <v>35</v>
      </c>
      <c r="D25" s="113" t="s">
        <v>107</v>
      </c>
      <c r="E25" s="113">
        <v>1</v>
      </c>
      <c r="F25" s="113">
        <v>50</v>
      </c>
      <c r="G25" s="71">
        <v>2.13</v>
      </c>
      <c r="H25" s="36">
        <f t="shared" si="3"/>
        <v>2.5559999999999996</v>
      </c>
      <c r="I25" s="36">
        <v>2.1</v>
      </c>
      <c r="J25" s="36">
        <f t="shared" si="5"/>
        <v>2.52</v>
      </c>
      <c r="K25" s="113"/>
      <c r="L25" s="24">
        <f t="shared" si="2"/>
        <v>0</v>
      </c>
      <c r="M25" s="15"/>
      <c r="N25" s="84"/>
    </row>
    <row r="26" spans="1:14" s="25" customFormat="1" ht="12.75" x14ac:dyDescent="0.2">
      <c r="A26" s="249"/>
      <c r="B26" s="69" t="s">
        <v>733</v>
      </c>
      <c r="C26" s="8" t="s">
        <v>36</v>
      </c>
      <c r="D26" s="113" t="s">
        <v>107</v>
      </c>
      <c r="E26" s="113">
        <v>1</v>
      </c>
      <c r="F26" s="113">
        <v>50</v>
      </c>
      <c r="G26" s="71">
        <v>2.38</v>
      </c>
      <c r="H26" s="36">
        <f t="shared" si="3"/>
        <v>2.8559999999999999</v>
      </c>
      <c r="I26" s="36">
        <v>2.54</v>
      </c>
      <c r="J26" s="36">
        <f t="shared" si="5"/>
        <v>3.048</v>
      </c>
      <c r="K26" s="113"/>
      <c r="L26" s="24">
        <f t="shared" si="2"/>
        <v>0</v>
      </c>
      <c r="M26" s="15"/>
      <c r="N26" s="84"/>
    </row>
    <row r="27" spans="1:14" s="25" customFormat="1" ht="12.75" x14ac:dyDescent="0.2">
      <c r="A27" s="249"/>
      <c r="B27" s="17">
        <v>4267</v>
      </c>
      <c r="C27" s="8" t="s">
        <v>37</v>
      </c>
      <c r="D27" s="113" t="s">
        <v>107</v>
      </c>
      <c r="E27" s="113">
        <v>1</v>
      </c>
      <c r="F27" s="113">
        <v>50</v>
      </c>
      <c r="G27" s="71">
        <v>2.89</v>
      </c>
      <c r="H27" s="36">
        <f t="shared" si="3"/>
        <v>3.468</v>
      </c>
      <c r="I27" s="36">
        <v>3.09</v>
      </c>
      <c r="J27" s="36">
        <f t="shared" si="5"/>
        <v>3.7079999999999997</v>
      </c>
      <c r="K27" s="113"/>
      <c r="L27" s="24">
        <f t="shared" si="2"/>
        <v>0</v>
      </c>
      <c r="M27" s="15"/>
      <c r="N27" s="84"/>
    </row>
    <row r="28" spans="1:14" s="25" customFormat="1" ht="12.75" x14ac:dyDescent="0.2">
      <c r="A28" s="249"/>
      <c r="B28" s="17">
        <v>4268</v>
      </c>
      <c r="C28" s="8" t="s">
        <v>38</v>
      </c>
      <c r="D28" s="113" t="s">
        <v>107</v>
      </c>
      <c r="E28" s="113">
        <v>1</v>
      </c>
      <c r="F28" s="113">
        <v>50</v>
      </c>
      <c r="G28" s="71">
        <v>3.18</v>
      </c>
      <c r="H28" s="36">
        <f t="shared" si="3"/>
        <v>3.8159999999999998</v>
      </c>
      <c r="I28" s="36">
        <v>3.83</v>
      </c>
      <c r="J28" s="36">
        <f t="shared" si="5"/>
        <v>4.5960000000000001</v>
      </c>
      <c r="K28" s="113"/>
      <c r="L28" s="24">
        <f t="shared" si="2"/>
        <v>0</v>
      </c>
      <c r="M28" s="15"/>
      <c r="N28" s="84"/>
    </row>
    <row r="29" spans="1:14" s="25" customFormat="1" ht="62.25" customHeight="1" x14ac:dyDescent="0.2">
      <c r="A29" s="219"/>
      <c r="B29" s="9" t="s">
        <v>207</v>
      </c>
      <c r="C29" s="41" t="s">
        <v>208</v>
      </c>
      <c r="D29" s="113" t="s">
        <v>177</v>
      </c>
      <c r="E29" s="113">
        <v>1</v>
      </c>
      <c r="F29" s="113">
        <v>1</v>
      </c>
      <c r="G29" s="113">
        <v>6.61</v>
      </c>
      <c r="H29" s="36">
        <f t="shared" si="3"/>
        <v>7.9320000000000004</v>
      </c>
      <c r="I29" s="36">
        <f>G29*(100%-N1)</f>
        <v>5.0897000000000006</v>
      </c>
      <c r="J29" s="36">
        <f>I29*1.2</f>
        <v>6.1076400000000008</v>
      </c>
      <c r="K29" s="113"/>
      <c r="L29" s="24">
        <f t="shared" si="2"/>
        <v>0</v>
      </c>
      <c r="M29" s="15"/>
      <c r="N29" s="84"/>
    </row>
    <row r="30" spans="1:14" s="25" customFormat="1" ht="12.75" x14ac:dyDescent="0.2">
      <c r="A30" s="249"/>
      <c r="B30" s="17">
        <v>4245</v>
      </c>
      <c r="C30" s="8" t="s">
        <v>60</v>
      </c>
      <c r="D30" s="113" t="s">
        <v>107</v>
      </c>
      <c r="E30" s="113">
        <v>1</v>
      </c>
      <c r="F30" s="113">
        <v>50</v>
      </c>
      <c r="G30" s="71">
        <v>5.78</v>
      </c>
      <c r="H30" s="36">
        <f t="shared" si="3"/>
        <v>6.9359999999999999</v>
      </c>
      <c r="I30" s="36">
        <v>6.67</v>
      </c>
      <c r="J30" s="36">
        <f t="shared" si="5"/>
        <v>8.0039999999999996</v>
      </c>
      <c r="K30" s="113"/>
      <c r="L30" s="24">
        <f t="shared" si="2"/>
        <v>0</v>
      </c>
      <c r="M30" s="15"/>
      <c r="N30" s="84"/>
    </row>
    <row r="31" spans="1:14" s="25" customFormat="1" ht="12.75" x14ac:dyDescent="0.2">
      <c r="A31" s="249"/>
      <c r="B31" s="69" t="s">
        <v>1093</v>
      </c>
      <c r="C31" s="8" t="s">
        <v>61</v>
      </c>
      <c r="D31" s="195" t="s">
        <v>177</v>
      </c>
      <c r="E31" s="113">
        <v>1</v>
      </c>
      <c r="F31" s="113">
        <v>50</v>
      </c>
      <c r="G31" s="71">
        <v>9.5500000000000007</v>
      </c>
      <c r="H31" s="36">
        <f t="shared" si="3"/>
        <v>11.46</v>
      </c>
      <c r="I31" s="36">
        <f>G31*(100%-N1)</f>
        <v>7.3535000000000004</v>
      </c>
      <c r="J31" s="36">
        <f t="shared" si="5"/>
        <v>8.8241999999999994</v>
      </c>
      <c r="K31" s="113"/>
      <c r="L31" s="24">
        <f t="shared" si="2"/>
        <v>0</v>
      </c>
      <c r="M31" s="15"/>
      <c r="N31" s="84"/>
    </row>
    <row r="32" spans="1:14" s="25" customFormat="1" ht="12.75" x14ac:dyDescent="0.2">
      <c r="A32" s="249"/>
      <c r="B32" s="17">
        <v>4247</v>
      </c>
      <c r="C32" s="8" t="s">
        <v>62</v>
      </c>
      <c r="D32" s="113" t="s">
        <v>107</v>
      </c>
      <c r="E32" s="113">
        <v>1</v>
      </c>
      <c r="F32" s="113">
        <v>50</v>
      </c>
      <c r="G32" s="71">
        <v>9.17</v>
      </c>
      <c r="H32" s="36">
        <f t="shared" si="3"/>
        <v>11.004</v>
      </c>
      <c r="I32" s="36">
        <f>G32*(100%-N1)</f>
        <v>7.0609000000000002</v>
      </c>
      <c r="J32" s="36">
        <f t="shared" si="5"/>
        <v>8.4730799999999995</v>
      </c>
      <c r="K32" s="113"/>
      <c r="L32" s="24">
        <f t="shared" si="2"/>
        <v>0</v>
      </c>
      <c r="M32" s="15"/>
      <c r="N32" s="84"/>
    </row>
    <row r="33" spans="1:14" s="25" customFormat="1" ht="12.75" x14ac:dyDescent="0.2">
      <c r="A33" s="249"/>
      <c r="B33" s="69" t="s">
        <v>1094</v>
      </c>
      <c r="C33" s="8" t="s">
        <v>63</v>
      </c>
      <c r="D33" s="195" t="s">
        <v>177</v>
      </c>
      <c r="E33" s="113">
        <v>1</v>
      </c>
      <c r="F33" s="113">
        <v>50</v>
      </c>
      <c r="G33" s="71">
        <v>14</v>
      </c>
      <c r="H33" s="36">
        <f t="shared" si="3"/>
        <v>16.8</v>
      </c>
      <c r="I33" s="36">
        <f>G33*(100%-N1)</f>
        <v>10.780000000000001</v>
      </c>
      <c r="J33" s="36">
        <f t="shared" si="5"/>
        <v>12.936000000000002</v>
      </c>
      <c r="K33" s="113"/>
      <c r="L33" s="24">
        <f t="shared" si="2"/>
        <v>0</v>
      </c>
      <c r="M33" s="15"/>
      <c r="N33" s="84"/>
    </row>
    <row r="34" spans="1:14" s="25" customFormat="1" ht="17.25" customHeight="1" x14ac:dyDescent="0.2">
      <c r="A34" s="249"/>
      <c r="B34" s="17">
        <v>4249</v>
      </c>
      <c r="C34" s="8" t="s">
        <v>64</v>
      </c>
      <c r="D34" s="113" t="s">
        <v>107</v>
      </c>
      <c r="E34" s="113">
        <v>1</v>
      </c>
      <c r="F34" s="113">
        <v>50</v>
      </c>
      <c r="G34" s="71">
        <v>20.05</v>
      </c>
      <c r="H34" s="36">
        <f t="shared" si="3"/>
        <v>24.06</v>
      </c>
      <c r="I34" s="36">
        <f>G34*(100%-N1)</f>
        <v>15.438500000000001</v>
      </c>
      <c r="J34" s="36">
        <f t="shared" si="5"/>
        <v>18.526199999999999</v>
      </c>
      <c r="K34" s="113"/>
      <c r="L34" s="24">
        <f t="shared" si="2"/>
        <v>0</v>
      </c>
      <c r="M34" s="15"/>
      <c r="N34" s="84"/>
    </row>
    <row r="35" spans="1:14" s="25" customFormat="1" ht="17.25" customHeight="1" x14ac:dyDescent="0.2">
      <c r="A35" s="246"/>
      <c r="B35" s="70" t="s">
        <v>570</v>
      </c>
      <c r="C35" s="8" t="s">
        <v>575</v>
      </c>
      <c r="D35" s="113" t="s">
        <v>107</v>
      </c>
      <c r="E35" s="113">
        <v>1</v>
      </c>
      <c r="F35" s="113">
        <v>12</v>
      </c>
      <c r="G35" s="71">
        <v>5.29</v>
      </c>
      <c r="H35" s="36">
        <f t="shared" si="3"/>
        <v>6.3479999999999999</v>
      </c>
      <c r="I35" s="36">
        <v>6.3</v>
      </c>
      <c r="J35" s="36">
        <f t="shared" ref="J35:J39" si="8">I35*1.2</f>
        <v>7.56</v>
      </c>
      <c r="K35" s="113"/>
      <c r="L35" s="24">
        <f t="shared" si="2"/>
        <v>0</v>
      </c>
      <c r="M35" s="15"/>
      <c r="N35" s="84"/>
    </row>
    <row r="36" spans="1:14" s="25" customFormat="1" ht="17.25" customHeight="1" x14ac:dyDescent="0.2">
      <c r="A36" s="247"/>
      <c r="B36" s="70" t="s">
        <v>571</v>
      </c>
      <c r="C36" s="8" t="s">
        <v>576</v>
      </c>
      <c r="D36" s="113" t="s">
        <v>107</v>
      </c>
      <c r="E36" s="113">
        <v>1</v>
      </c>
      <c r="F36" s="113">
        <v>12</v>
      </c>
      <c r="G36" s="71">
        <v>5.85</v>
      </c>
      <c r="H36" s="36">
        <f t="shared" si="3"/>
        <v>7.02</v>
      </c>
      <c r="I36" s="36">
        <v>6.86</v>
      </c>
      <c r="J36" s="36">
        <f t="shared" si="8"/>
        <v>8.2319999999999993</v>
      </c>
      <c r="K36" s="113"/>
      <c r="L36" s="24">
        <f t="shared" si="2"/>
        <v>0</v>
      </c>
      <c r="M36" s="15"/>
      <c r="N36" s="84"/>
    </row>
    <row r="37" spans="1:14" s="25" customFormat="1" ht="17.25" customHeight="1" x14ac:dyDescent="0.2">
      <c r="A37" s="247"/>
      <c r="B37" s="70" t="s">
        <v>572</v>
      </c>
      <c r="C37" s="8" t="s">
        <v>577</v>
      </c>
      <c r="D37" s="113" t="s">
        <v>107</v>
      </c>
      <c r="E37" s="113">
        <v>1</v>
      </c>
      <c r="F37" s="113">
        <v>12</v>
      </c>
      <c r="G37" s="71">
        <v>7.18</v>
      </c>
      <c r="H37" s="36">
        <f t="shared" si="3"/>
        <v>8.6159999999999997</v>
      </c>
      <c r="I37" s="36">
        <v>8.11</v>
      </c>
      <c r="J37" s="36">
        <f t="shared" si="8"/>
        <v>9.7319999999999993</v>
      </c>
      <c r="K37" s="113"/>
      <c r="L37" s="24">
        <f t="shared" si="2"/>
        <v>0</v>
      </c>
      <c r="M37" s="15"/>
      <c r="N37" s="84"/>
    </row>
    <row r="38" spans="1:14" s="25" customFormat="1" ht="17.25" customHeight="1" x14ac:dyDescent="0.2">
      <c r="A38" s="247"/>
      <c r="B38" s="70" t="s">
        <v>573</v>
      </c>
      <c r="C38" s="8" t="s">
        <v>578</v>
      </c>
      <c r="D38" s="113" t="s">
        <v>107</v>
      </c>
      <c r="E38" s="113">
        <v>1</v>
      </c>
      <c r="F38" s="113">
        <v>12</v>
      </c>
      <c r="G38" s="71">
        <v>11.48</v>
      </c>
      <c r="H38" s="36">
        <f t="shared" si="3"/>
        <v>13.776</v>
      </c>
      <c r="I38" s="36">
        <v>13.66</v>
      </c>
      <c r="J38" s="36">
        <f t="shared" si="8"/>
        <v>16.391999999999999</v>
      </c>
      <c r="K38" s="113"/>
      <c r="L38" s="24">
        <f t="shared" si="2"/>
        <v>0</v>
      </c>
      <c r="M38" s="15"/>
      <c r="N38" s="84"/>
    </row>
    <row r="39" spans="1:14" s="25" customFormat="1" ht="17.25" customHeight="1" x14ac:dyDescent="0.2">
      <c r="A39" s="248"/>
      <c r="B39" s="70" t="s">
        <v>574</v>
      </c>
      <c r="C39" s="8" t="s">
        <v>579</v>
      </c>
      <c r="D39" s="113" t="s">
        <v>107</v>
      </c>
      <c r="E39" s="113">
        <v>1</v>
      </c>
      <c r="F39" s="113">
        <v>12</v>
      </c>
      <c r="G39" s="71">
        <v>14.99</v>
      </c>
      <c r="H39" s="36">
        <f t="shared" si="3"/>
        <v>17.988</v>
      </c>
      <c r="I39" s="36">
        <v>17</v>
      </c>
      <c r="J39" s="36">
        <f t="shared" si="8"/>
        <v>20.399999999999999</v>
      </c>
      <c r="K39" s="113"/>
      <c r="L39" s="24">
        <f t="shared" si="2"/>
        <v>0</v>
      </c>
      <c r="M39" s="15"/>
      <c r="N39" s="84"/>
    </row>
    <row r="40" spans="1:14" s="25" customFormat="1" ht="27.75" customHeight="1" x14ac:dyDescent="0.2">
      <c r="A40" s="249"/>
      <c r="B40" s="17">
        <v>5585</v>
      </c>
      <c r="C40" s="8" t="s">
        <v>149</v>
      </c>
      <c r="D40" s="113" t="s">
        <v>107</v>
      </c>
      <c r="E40" s="113">
        <v>1</v>
      </c>
      <c r="F40" s="113">
        <v>80</v>
      </c>
      <c r="G40" s="71">
        <v>6.36</v>
      </c>
      <c r="H40" s="36">
        <f t="shared" ref="H40:H61" si="9">G40*1.2</f>
        <v>7.6319999999999997</v>
      </c>
      <c r="I40" s="36">
        <v>7.94</v>
      </c>
      <c r="J40" s="36">
        <f t="shared" si="5"/>
        <v>9.5280000000000005</v>
      </c>
      <c r="K40" s="113"/>
      <c r="L40" s="24">
        <f t="shared" si="2"/>
        <v>0</v>
      </c>
      <c r="M40" s="15"/>
      <c r="N40" s="84"/>
    </row>
    <row r="41" spans="1:14" s="25" customFormat="1" ht="31.5" customHeight="1" x14ac:dyDescent="0.2">
      <c r="A41" s="249"/>
      <c r="B41" s="17">
        <v>5586</v>
      </c>
      <c r="C41" s="8" t="s">
        <v>148</v>
      </c>
      <c r="D41" s="113" t="s">
        <v>107</v>
      </c>
      <c r="E41" s="113">
        <v>1</v>
      </c>
      <c r="F41" s="113">
        <v>80</v>
      </c>
      <c r="G41" s="71">
        <v>9.6</v>
      </c>
      <c r="H41" s="36">
        <f t="shared" si="9"/>
        <v>11.52</v>
      </c>
      <c r="I41" s="36">
        <v>10.62</v>
      </c>
      <c r="J41" s="36">
        <f t="shared" si="5"/>
        <v>12.743999999999998</v>
      </c>
      <c r="K41" s="113"/>
      <c r="L41" s="24">
        <f t="shared" si="2"/>
        <v>0</v>
      </c>
      <c r="M41" s="15"/>
      <c r="N41" s="84"/>
    </row>
    <row r="42" spans="1:14" s="25" customFormat="1" ht="24" customHeight="1" x14ac:dyDescent="0.2">
      <c r="A42" s="249"/>
      <c r="B42" s="17">
        <v>5685</v>
      </c>
      <c r="C42" s="8" t="s">
        <v>345</v>
      </c>
      <c r="D42" s="113" t="s">
        <v>107</v>
      </c>
      <c r="E42" s="113">
        <v>1</v>
      </c>
      <c r="F42" s="113">
        <v>100</v>
      </c>
      <c r="G42" s="71">
        <v>13.9</v>
      </c>
      <c r="H42" s="36">
        <f t="shared" si="9"/>
        <v>16.68</v>
      </c>
      <c r="I42" s="36">
        <v>10.9</v>
      </c>
      <c r="J42" s="36">
        <f t="shared" si="5"/>
        <v>13.08</v>
      </c>
      <c r="K42" s="113"/>
      <c r="L42" s="24">
        <f t="shared" si="2"/>
        <v>0</v>
      </c>
      <c r="M42" s="15"/>
      <c r="N42" s="84"/>
    </row>
    <row r="43" spans="1:14" s="25" customFormat="1" ht="36.75" customHeight="1" x14ac:dyDescent="0.2">
      <c r="A43" s="249"/>
      <c r="B43" s="17">
        <v>5686</v>
      </c>
      <c r="C43" s="8" t="s">
        <v>346</v>
      </c>
      <c r="D43" s="113" t="s">
        <v>107</v>
      </c>
      <c r="E43" s="113">
        <v>1</v>
      </c>
      <c r="F43" s="113">
        <v>100</v>
      </c>
      <c r="G43" s="71">
        <v>14.71</v>
      </c>
      <c r="H43" s="36">
        <f t="shared" si="9"/>
        <v>17.652000000000001</v>
      </c>
      <c r="I43" s="36">
        <v>14.85</v>
      </c>
      <c r="J43" s="36">
        <f t="shared" si="5"/>
        <v>17.82</v>
      </c>
      <c r="K43" s="113"/>
      <c r="L43" s="24">
        <f t="shared" si="2"/>
        <v>0</v>
      </c>
      <c r="M43" s="15"/>
      <c r="N43" s="84"/>
    </row>
    <row r="44" spans="1:14" s="25" customFormat="1" ht="36.75" customHeight="1" x14ac:dyDescent="0.2">
      <c r="A44" s="246"/>
      <c r="B44" s="34">
        <v>3838</v>
      </c>
      <c r="C44" s="35" t="s">
        <v>412</v>
      </c>
      <c r="D44" s="113" t="s">
        <v>107</v>
      </c>
      <c r="E44" s="113">
        <v>1</v>
      </c>
      <c r="F44" s="113">
        <v>50</v>
      </c>
      <c r="G44" s="71">
        <v>14</v>
      </c>
      <c r="H44" s="36">
        <f t="shared" ref="H44:H49" si="10">G44*1.2</f>
        <v>16.8</v>
      </c>
      <c r="I44" s="36">
        <v>12.74</v>
      </c>
      <c r="J44" s="36">
        <f t="shared" ref="J44:J49" si="11">I44*1.2</f>
        <v>15.288</v>
      </c>
      <c r="K44" s="113"/>
      <c r="L44" s="24">
        <f t="shared" si="2"/>
        <v>0</v>
      </c>
      <c r="M44" s="15"/>
      <c r="N44" s="84"/>
    </row>
    <row r="45" spans="1:14" s="25" customFormat="1" ht="36.75" customHeight="1" x14ac:dyDescent="0.2">
      <c r="A45" s="247"/>
      <c r="B45" s="34">
        <v>3839</v>
      </c>
      <c r="C45" s="35" t="s">
        <v>413</v>
      </c>
      <c r="D45" s="113" t="s">
        <v>107</v>
      </c>
      <c r="E45" s="113">
        <v>1</v>
      </c>
      <c r="F45" s="113">
        <v>50</v>
      </c>
      <c r="G45" s="71">
        <v>16.21</v>
      </c>
      <c r="H45" s="36">
        <f t="shared" si="10"/>
        <v>19.452000000000002</v>
      </c>
      <c r="I45" s="36">
        <v>14.71</v>
      </c>
      <c r="J45" s="36">
        <f t="shared" si="11"/>
        <v>17.652000000000001</v>
      </c>
      <c r="K45" s="113"/>
      <c r="L45" s="24">
        <f t="shared" si="2"/>
        <v>0</v>
      </c>
      <c r="M45" s="15"/>
      <c r="N45" s="84"/>
    </row>
    <row r="46" spans="1:14" s="25" customFormat="1" ht="36.75" customHeight="1" x14ac:dyDescent="0.2">
      <c r="A46" s="247"/>
      <c r="B46" s="34">
        <v>3538</v>
      </c>
      <c r="C46" s="35" t="s">
        <v>414</v>
      </c>
      <c r="D46" s="113" t="s">
        <v>107</v>
      </c>
      <c r="E46" s="113">
        <v>1</v>
      </c>
      <c r="F46" s="113">
        <v>80</v>
      </c>
      <c r="G46" s="71">
        <v>8.6</v>
      </c>
      <c r="H46" s="36">
        <f t="shared" si="10"/>
        <v>10.319999999999999</v>
      </c>
      <c r="I46" s="36">
        <v>8.81</v>
      </c>
      <c r="J46" s="36">
        <f t="shared" si="11"/>
        <v>10.572000000000001</v>
      </c>
      <c r="K46" s="113"/>
      <c r="L46" s="24">
        <f t="shared" si="2"/>
        <v>0</v>
      </c>
      <c r="M46" s="15"/>
      <c r="N46" s="84"/>
    </row>
    <row r="47" spans="1:14" s="25" customFormat="1" ht="36.75" customHeight="1" x14ac:dyDescent="0.2">
      <c r="A47" s="248"/>
      <c r="B47" s="34">
        <v>3539</v>
      </c>
      <c r="C47" s="35" t="s">
        <v>415</v>
      </c>
      <c r="D47" s="113" t="s">
        <v>107</v>
      </c>
      <c r="E47" s="113">
        <v>1</v>
      </c>
      <c r="F47" s="113">
        <v>80</v>
      </c>
      <c r="G47" s="71">
        <v>10.49</v>
      </c>
      <c r="H47" s="36">
        <f t="shared" si="10"/>
        <v>12.587999999999999</v>
      </c>
      <c r="I47" s="36">
        <v>10.44</v>
      </c>
      <c r="J47" s="36">
        <f t="shared" si="11"/>
        <v>12.527999999999999</v>
      </c>
      <c r="K47" s="113"/>
      <c r="L47" s="24">
        <f t="shared" si="2"/>
        <v>0</v>
      </c>
      <c r="M47" s="15"/>
      <c r="N47" s="84"/>
    </row>
    <row r="48" spans="1:14" s="25" customFormat="1" ht="27.75" customHeight="1" x14ac:dyDescent="0.2">
      <c r="A48" s="246"/>
      <c r="B48" s="34">
        <v>3881</v>
      </c>
      <c r="C48" s="35" t="s">
        <v>813</v>
      </c>
      <c r="D48" s="113" t="s">
        <v>107</v>
      </c>
      <c r="E48" s="113">
        <v>1</v>
      </c>
      <c r="F48" s="113">
        <v>50</v>
      </c>
      <c r="G48" s="71">
        <v>8.93</v>
      </c>
      <c r="H48" s="36">
        <f t="shared" si="10"/>
        <v>10.715999999999999</v>
      </c>
      <c r="I48" s="36">
        <v>10.65</v>
      </c>
      <c r="J48" s="36">
        <f>I48*1.2</f>
        <v>12.78</v>
      </c>
      <c r="K48" s="113"/>
      <c r="L48" s="24">
        <f t="shared" ref="L48:L93" si="12">I48*K48</f>
        <v>0</v>
      </c>
      <c r="M48" s="15"/>
      <c r="N48" s="84"/>
    </row>
    <row r="49" spans="1:14" s="25" customFormat="1" ht="24.75" customHeight="1" x14ac:dyDescent="0.2">
      <c r="A49" s="247"/>
      <c r="B49" s="34">
        <v>3882</v>
      </c>
      <c r="C49" s="35" t="s">
        <v>417</v>
      </c>
      <c r="D49" s="113" t="s">
        <v>107</v>
      </c>
      <c r="E49" s="113">
        <v>1</v>
      </c>
      <c r="F49" s="113">
        <v>80</v>
      </c>
      <c r="G49" s="71">
        <v>10.32</v>
      </c>
      <c r="H49" s="36">
        <f t="shared" si="10"/>
        <v>12.384</v>
      </c>
      <c r="I49" s="36">
        <v>11.43</v>
      </c>
      <c r="J49" s="36">
        <f t="shared" si="11"/>
        <v>13.715999999999999</v>
      </c>
      <c r="K49" s="113"/>
      <c r="L49" s="24">
        <f t="shared" si="12"/>
        <v>0</v>
      </c>
      <c r="M49" s="15"/>
      <c r="N49" s="84"/>
    </row>
    <row r="50" spans="1:14" s="25" customFormat="1" ht="26.25" customHeight="1" x14ac:dyDescent="0.2">
      <c r="A50" s="247"/>
      <c r="B50" s="17">
        <v>5680</v>
      </c>
      <c r="C50" s="8" t="s">
        <v>347</v>
      </c>
      <c r="D50" s="113" t="s">
        <v>107</v>
      </c>
      <c r="E50" s="113">
        <v>1</v>
      </c>
      <c r="F50" s="113">
        <v>50</v>
      </c>
      <c r="G50" s="71">
        <v>14.09</v>
      </c>
      <c r="H50" s="36">
        <f t="shared" si="9"/>
        <v>16.907999999999998</v>
      </c>
      <c r="I50" s="36">
        <f>G50*(100%-N1)</f>
        <v>10.849299999999999</v>
      </c>
      <c r="J50" s="36">
        <f t="shared" si="5"/>
        <v>13.019159999999999</v>
      </c>
      <c r="K50" s="113"/>
      <c r="L50" s="24">
        <f t="shared" si="12"/>
        <v>0</v>
      </c>
      <c r="M50" s="15"/>
      <c r="N50" s="84"/>
    </row>
    <row r="51" spans="1:14" s="25" customFormat="1" ht="25.5" customHeight="1" x14ac:dyDescent="0.2">
      <c r="A51" s="248"/>
      <c r="B51" s="17">
        <v>5681</v>
      </c>
      <c r="C51" s="8" t="s">
        <v>348</v>
      </c>
      <c r="D51" s="113" t="s">
        <v>107</v>
      </c>
      <c r="E51" s="113">
        <v>1</v>
      </c>
      <c r="F51" s="113">
        <v>50</v>
      </c>
      <c r="G51" s="71">
        <v>16.38</v>
      </c>
      <c r="H51" s="36">
        <f t="shared" si="9"/>
        <v>19.655999999999999</v>
      </c>
      <c r="I51" s="36">
        <v>12.65</v>
      </c>
      <c r="J51" s="36">
        <f t="shared" si="5"/>
        <v>15.18</v>
      </c>
      <c r="K51" s="113"/>
      <c r="L51" s="24">
        <f t="shared" si="12"/>
        <v>0</v>
      </c>
      <c r="M51" s="15"/>
      <c r="N51" s="84"/>
    </row>
    <row r="52" spans="1:14" s="25" customFormat="1" ht="23.25" customHeight="1" x14ac:dyDescent="0.2">
      <c r="A52" s="246"/>
      <c r="B52" s="17">
        <v>3586</v>
      </c>
      <c r="C52" s="8" t="s">
        <v>146</v>
      </c>
      <c r="D52" s="113" t="s">
        <v>107</v>
      </c>
      <c r="E52" s="113">
        <v>1</v>
      </c>
      <c r="F52" s="113">
        <v>50</v>
      </c>
      <c r="G52" s="71">
        <v>6.88</v>
      </c>
      <c r="H52" s="36">
        <f t="shared" si="9"/>
        <v>8.2560000000000002</v>
      </c>
      <c r="I52" s="36">
        <v>11.3</v>
      </c>
      <c r="J52" s="36">
        <f t="shared" si="5"/>
        <v>13.56</v>
      </c>
      <c r="K52" s="113"/>
      <c r="L52" s="24">
        <f t="shared" si="12"/>
        <v>0</v>
      </c>
      <c r="M52" s="15"/>
      <c r="N52" s="84"/>
    </row>
    <row r="53" spans="1:14" s="25" customFormat="1" ht="24" customHeight="1" x14ac:dyDescent="0.2">
      <c r="A53" s="247"/>
      <c r="B53" s="17">
        <v>3587</v>
      </c>
      <c r="C53" s="8" t="s">
        <v>147</v>
      </c>
      <c r="D53" s="113" t="s">
        <v>107</v>
      </c>
      <c r="E53" s="113">
        <v>1</v>
      </c>
      <c r="F53" s="113">
        <v>50</v>
      </c>
      <c r="G53" s="71">
        <v>10.71</v>
      </c>
      <c r="H53" s="36">
        <f t="shared" si="9"/>
        <v>12.852</v>
      </c>
      <c r="I53" s="36">
        <v>12.87</v>
      </c>
      <c r="J53" s="36">
        <f t="shared" si="5"/>
        <v>15.443999999999999</v>
      </c>
      <c r="K53" s="113"/>
      <c r="L53" s="24">
        <f t="shared" si="12"/>
        <v>0</v>
      </c>
      <c r="M53" s="15"/>
      <c r="N53" s="84"/>
    </row>
    <row r="54" spans="1:14" s="25" customFormat="1" ht="26.25" customHeight="1" x14ac:dyDescent="0.2">
      <c r="A54" s="247"/>
      <c r="B54" s="17">
        <v>3886</v>
      </c>
      <c r="C54" s="8" t="s">
        <v>349</v>
      </c>
      <c r="D54" s="113" t="s">
        <v>107</v>
      </c>
      <c r="E54" s="113">
        <v>1</v>
      </c>
      <c r="F54" s="113">
        <v>50</v>
      </c>
      <c r="G54" s="71">
        <v>11.87</v>
      </c>
      <c r="H54" s="36">
        <f t="shared" si="9"/>
        <v>14.243999999999998</v>
      </c>
      <c r="I54" s="36">
        <v>14.95</v>
      </c>
      <c r="J54" s="36">
        <f t="shared" si="5"/>
        <v>17.939999999999998</v>
      </c>
      <c r="K54" s="113"/>
      <c r="L54" s="24">
        <f t="shared" si="12"/>
        <v>0</v>
      </c>
      <c r="M54" s="15"/>
      <c r="N54" s="84"/>
    </row>
    <row r="55" spans="1:14" s="25" customFormat="1" ht="26.25" customHeight="1" x14ac:dyDescent="0.2">
      <c r="A55" s="248"/>
      <c r="B55" s="17">
        <v>3887</v>
      </c>
      <c r="C55" s="8" t="s">
        <v>814</v>
      </c>
      <c r="D55" s="113" t="s">
        <v>107</v>
      </c>
      <c r="E55" s="113">
        <v>1</v>
      </c>
      <c r="F55" s="113">
        <v>40</v>
      </c>
      <c r="G55" s="71">
        <v>13.82</v>
      </c>
      <c r="H55" s="36">
        <f t="shared" si="9"/>
        <v>16.584</v>
      </c>
      <c r="I55" s="36">
        <v>16.43</v>
      </c>
      <c r="J55" s="36">
        <f>I55*1.2</f>
        <v>19.715999999999998</v>
      </c>
      <c r="K55" s="113"/>
      <c r="L55" s="24">
        <f t="shared" si="12"/>
        <v>0</v>
      </c>
      <c r="M55" s="15"/>
      <c r="N55" s="84"/>
    </row>
    <row r="56" spans="1:14" s="25" customFormat="1" ht="105.75" customHeight="1" x14ac:dyDescent="0.2">
      <c r="A56" s="249"/>
      <c r="B56" s="113" t="s">
        <v>23</v>
      </c>
      <c r="C56" s="41" t="s">
        <v>150</v>
      </c>
      <c r="D56" s="113" t="s">
        <v>26</v>
      </c>
      <c r="E56" s="113">
        <v>5</v>
      </c>
      <c r="F56" s="113">
        <v>20</v>
      </c>
      <c r="G56" s="71">
        <v>13.42</v>
      </c>
      <c r="H56" s="36">
        <f t="shared" si="9"/>
        <v>16.103999999999999</v>
      </c>
      <c r="I56" s="36">
        <f>G56*(100%-N1)</f>
        <v>10.333400000000001</v>
      </c>
      <c r="J56" s="36">
        <f t="shared" si="5"/>
        <v>12.400080000000001</v>
      </c>
      <c r="K56" s="113"/>
      <c r="L56" s="24">
        <f t="shared" si="12"/>
        <v>0</v>
      </c>
      <c r="M56" s="15"/>
      <c r="N56" s="84"/>
    </row>
    <row r="57" spans="1:14" s="25" customFormat="1" ht="105.75" customHeight="1" x14ac:dyDescent="0.2">
      <c r="A57" s="249"/>
      <c r="B57" s="44" t="s">
        <v>362</v>
      </c>
      <c r="C57" s="38" t="s">
        <v>411</v>
      </c>
      <c r="D57" s="113" t="s">
        <v>26</v>
      </c>
      <c r="E57" s="113">
        <v>5</v>
      </c>
      <c r="F57" s="113">
        <v>20</v>
      </c>
      <c r="G57" s="71">
        <v>17.329999999999998</v>
      </c>
      <c r="H57" s="36">
        <f>G57*1.2</f>
        <v>20.795999999999996</v>
      </c>
      <c r="I57" s="36">
        <f>G57*(100%-N1)</f>
        <v>13.344099999999999</v>
      </c>
      <c r="J57" s="36">
        <f>I57*1.2</f>
        <v>16.012919999999998</v>
      </c>
      <c r="K57" s="113"/>
      <c r="L57" s="24">
        <f t="shared" si="12"/>
        <v>0</v>
      </c>
      <c r="M57" s="15"/>
      <c r="N57" s="84"/>
    </row>
    <row r="58" spans="1:14" s="25" customFormat="1" ht="44.25" customHeight="1" x14ac:dyDescent="0.2">
      <c r="A58" s="249"/>
      <c r="B58" s="17">
        <v>3863</v>
      </c>
      <c r="C58" s="8" t="s">
        <v>350</v>
      </c>
      <c r="D58" s="113" t="s">
        <v>107</v>
      </c>
      <c r="E58" s="113">
        <v>1</v>
      </c>
      <c r="F58" s="113">
        <v>50</v>
      </c>
      <c r="G58" s="71">
        <v>15.04</v>
      </c>
      <c r="H58" s="36">
        <f t="shared" si="9"/>
        <v>18.047999999999998</v>
      </c>
      <c r="I58" s="36">
        <f>G58*(100%-N1)</f>
        <v>11.5808</v>
      </c>
      <c r="J58" s="36">
        <f t="shared" si="5"/>
        <v>13.89696</v>
      </c>
      <c r="K58" s="113"/>
      <c r="L58" s="24">
        <f t="shared" si="12"/>
        <v>0</v>
      </c>
      <c r="M58" s="15"/>
      <c r="N58" s="84"/>
    </row>
    <row r="59" spans="1:14" s="25" customFormat="1" ht="39.75" customHeight="1" x14ac:dyDescent="0.2">
      <c r="A59" s="249"/>
      <c r="B59" s="17">
        <v>3864</v>
      </c>
      <c r="C59" s="8" t="s">
        <v>351</v>
      </c>
      <c r="D59" s="113" t="s">
        <v>107</v>
      </c>
      <c r="E59" s="113">
        <v>1</v>
      </c>
      <c r="F59" s="113">
        <v>50</v>
      </c>
      <c r="G59" s="71">
        <v>16.04</v>
      </c>
      <c r="H59" s="36">
        <f t="shared" si="9"/>
        <v>19.247999999999998</v>
      </c>
      <c r="I59" s="36">
        <v>14.96</v>
      </c>
      <c r="J59" s="36">
        <f t="shared" si="5"/>
        <v>17.952000000000002</v>
      </c>
      <c r="K59" s="113"/>
      <c r="L59" s="24">
        <f t="shared" si="12"/>
        <v>0</v>
      </c>
      <c r="M59" s="15"/>
      <c r="N59" s="84"/>
    </row>
    <row r="60" spans="1:14" s="25" customFormat="1" ht="39.75" customHeight="1" x14ac:dyDescent="0.2">
      <c r="A60" s="249"/>
      <c r="B60" s="113" t="s">
        <v>173</v>
      </c>
      <c r="C60" s="16" t="s">
        <v>175</v>
      </c>
      <c r="D60" s="113" t="s">
        <v>107</v>
      </c>
      <c r="E60" s="113">
        <v>1</v>
      </c>
      <c r="F60" s="113">
        <v>80</v>
      </c>
      <c r="G60" s="71">
        <v>10.32</v>
      </c>
      <c r="H60" s="36">
        <f t="shared" si="9"/>
        <v>12.384</v>
      </c>
      <c r="I60" s="36">
        <f>G60*(100%-N1)</f>
        <v>7.9464000000000006</v>
      </c>
      <c r="J60" s="36">
        <f>I60*1.2</f>
        <v>9.535680000000001</v>
      </c>
      <c r="K60" s="113"/>
      <c r="L60" s="24">
        <f t="shared" si="12"/>
        <v>0</v>
      </c>
      <c r="M60" s="15"/>
      <c r="N60" s="84"/>
    </row>
    <row r="61" spans="1:14" s="25" customFormat="1" ht="39.75" customHeight="1" x14ac:dyDescent="0.2">
      <c r="A61" s="249"/>
      <c r="B61" s="113" t="s">
        <v>174</v>
      </c>
      <c r="C61" s="16" t="s">
        <v>176</v>
      </c>
      <c r="D61" s="113" t="s">
        <v>107</v>
      </c>
      <c r="E61" s="113">
        <v>1</v>
      </c>
      <c r="F61" s="113">
        <v>80</v>
      </c>
      <c r="G61" s="71">
        <v>11.35</v>
      </c>
      <c r="H61" s="36">
        <f t="shared" si="9"/>
        <v>13.62</v>
      </c>
      <c r="I61" s="36">
        <f>G61*(100%-N1)</f>
        <v>8.7394999999999996</v>
      </c>
      <c r="J61" s="36">
        <f>I61*1.2</f>
        <v>10.487399999999999</v>
      </c>
      <c r="K61" s="113"/>
      <c r="L61" s="24">
        <f t="shared" si="12"/>
        <v>0</v>
      </c>
      <c r="M61" s="15"/>
      <c r="N61" s="84"/>
    </row>
    <row r="62" spans="1:14" s="25" customFormat="1" ht="12.75" x14ac:dyDescent="0.2">
      <c r="A62" s="249"/>
      <c r="B62" s="113" t="s">
        <v>2</v>
      </c>
      <c r="C62" s="41" t="s">
        <v>151</v>
      </c>
      <c r="D62" s="113" t="s">
        <v>26</v>
      </c>
      <c r="E62" s="113">
        <v>5</v>
      </c>
      <c r="F62" s="113">
        <v>20</v>
      </c>
      <c r="G62" s="71">
        <v>9.5</v>
      </c>
      <c r="H62" s="36">
        <f>G62*1.2</f>
        <v>11.4</v>
      </c>
      <c r="I62" s="36">
        <f>G62*(100%-N1)</f>
        <v>7.3150000000000004</v>
      </c>
      <c r="J62" s="36">
        <f t="shared" si="5"/>
        <v>8.7780000000000005</v>
      </c>
      <c r="K62" s="113"/>
      <c r="L62" s="24">
        <f t="shared" si="12"/>
        <v>0</v>
      </c>
      <c r="M62" s="15"/>
      <c r="N62" s="84"/>
    </row>
    <row r="63" spans="1:14" s="25" customFormat="1" ht="12.75" x14ac:dyDescent="0.2">
      <c r="A63" s="249"/>
      <c r="B63" s="113" t="s">
        <v>5</v>
      </c>
      <c r="C63" s="41" t="s">
        <v>152</v>
      </c>
      <c r="D63" s="113" t="s">
        <v>26</v>
      </c>
      <c r="E63" s="113">
        <v>5</v>
      </c>
      <c r="F63" s="113">
        <v>20</v>
      </c>
      <c r="G63" s="71">
        <v>9.59</v>
      </c>
      <c r="H63" s="36">
        <f t="shared" ref="H63:H121" si="13">G63*1.2</f>
        <v>11.507999999999999</v>
      </c>
      <c r="I63" s="36">
        <f>G63*(100%-N1)</f>
        <v>7.3842999999999996</v>
      </c>
      <c r="J63" s="36">
        <f t="shared" si="5"/>
        <v>8.8611599999999999</v>
      </c>
      <c r="K63" s="113"/>
      <c r="L63" s="24">
        <f t="shared" si="12"/>
        <v>0</v>
      </c>
      <c r="M63" s="15"/>
      <c r="N63" s="84"/>
    </row>
    <row r="64" spans="1:14" s="25" customFormat="1" ht="12.75" x14ac:dyDescent="0.2">
      <c r="A64" s="249"/>
      <c r="B64" s="121" t="s">
        <v>6</v>
      </c>
      <c r="C64" s="123" t="s">
        <v>153</v>
      </c>
      <c r="D64" s="121" t="s">
        <v>26</v>
      </c>
      <c r="E64" s="121">
        <v>10</v>
      </c>
      <c r="F64" s="121">
        <v>50</v>
      </c>
      <c r="G64" s="160">
        <v>2.67</v>
      </c>
      <c r="H64" s="122">
        <f t="shared" si="13"/>
        <v>3.2039999999999997</v>
      </c>
      <c r="I64" s="122">
        <v>1.58</v>
      </c>
      <c r="J64" s="122">
        <f t="shared" si="5"/>
        <v>1.8959999999999999</v>
      </c>
      <c r="K64" s="121"/>
      <c r="L64" s="170">
        <f t="shared" si="12"/>
        <v>0</v>
      </c>
      <c r="M64" s="15"/>
      <c r="N64" s="84"/>
    </row>
    <row r="65" spans="1:14" s="25" customFormat="1" ht="12.75" x14ac:dyDescent="0.2">
      <c r="A65" s="249"/>
      <c r="B65" s="121" t="s">
        <v>1133</v>
      </c>
      <c r="C65" s="123" t="s">
        <v>1134</v>
      </c>
      <c r="D65" s="121" t="s">
        <v>26</v>
      </c>
      <c r="E65" s="121">
        <v>10</v>
      </c>
      <c r="F65" s="121">
        <v>50</v>
      </c>
      <c r="G65" s="160">
        <v>3.44</v>
      </c>
      <c r="H65" s="122">
        <f t="shared" si="13"/>
        <v>4.1280000000000001</v>
      </c>
      <c r="I65" s="122">
        <v>1.99</v>
      </c>
      <c r="J65" s="122">
        <f t="shared" si="5"/>
        <v>2.3879999999999999</v>
      </c>
      <c r="K65" s="121"/>
      <c r="L65" s="170">
        <f t="shared" si="12"/>
        <v>0</v>
      </c>
      <c r="M65" s="15"/>
      <c r="N65" s="84"/>
    </row>
    <row r="66" spans="1:14" s="25" customFormat="1" ht="24" customHeight="1" x14ac:dyDescent="0.2">
      <c r="A66" s="249"/>
      <c r="B66" s="121" t="s">
        <v>1132</v>
      </c>
      <c r="C66" s="123" t="s">
        <v>1135</v>
      </c>
      <c r="D66" s="121" t="s">
        <v>26</v>
      </c>
      <c r="E66" s="121">
        <v>10</v>
      </c>
      <c r="F66" s="121">
        <v>50</v>
      </c>
      <c r="G66" s="160">
        <v>1.94</v>
      </c>
      <c r="H66" s="122">
        <f t="shared" si="13"/>
        <v>2.3279999999999998</v>
      </c>
      <c r="I66" s="122">
        <v>1.2</v>
      </c>
      <c r="J66" s="122">
        <f t="shared" si="5"/>
        <v>1.44</v>
      </c>
      <c r="K66" s="121"/>
      <c r="L66" s="170">
        <f t="shared" si="12"/>
        <v>0</v>
      </c>
      <c r="M66" s="15"/>
      <c r="N66" s="84"/>
    </row>
    <row r="67" spans="1:14" s="25" customFormat="1" ht="28.5" customHeight="1" x14ac:dyDescent="0.2">
      <c r="A67" s="249"/>
      <c r="B67" s="17">
        <v>3806</v>
      </c>
      <c r="C67" s="8" t="s">
        <v>352</v>
      </c>
      <c r="D67" s="113" t="s">
        <v>107</v>
      </c>
      <c r="E67" s="113">
        <v>1</v>
      </c>
      <c r="F67" s="113">
        <v>50</v>
      </c>
      <c r="G67" s="71">
        <v>9.8000000000000007</v>
      </c>
      <c r="H67" s="36">
        <f t="shared" si="13"/>
        <v>11.76</v>
      </c>
      <c r="I67" s="36">
        <f>G67*(100%-N1)</f>
        <v>7.5460000000000012</v>
      </c>
      <c r="J67" s="36">
        <f t="shared" ref="J67:J123" si="14">I67*1.2</f>
        <v>9.055200000000001</v>
      </c>
      <c r="K67" s="113"/>
      <c r="L67" s="24">
        <f t="shared" si="12"/>
        <v>0</v>
      </c>
      <c r="M67" s="15"/>
      <c r="N67" s="84"/>
    </row>
    <row r="68" spans="1:14" s="25" customFormat="1" ht="29.25" customHeight="1" x14ac:dyDescent="0.2">
      <c r="A68" s="249"/>
      <c r="B68" s="17">
        <v>3807</v>
      </c>
      <c r="C68" s="8" t="s">
        <v>353</v>
      </c>
      <c r="D68" s="113" t="s">
        <v>107</v>
      </c>
      <c r="E68" s="113">
        <v>1</v>
      </c>
      <c r="F68" s="113">
        <v>30</v>
      </c>
      <c r="G68" s="71">
        <v>11.7</v>
      </c>
      <c r="H68" s="36">
        <f t="shared" si="13"/>
        <v>14.04</v>
      </c>
      <c r="I68" s="36">
        <f>G68*(100%-N1)</f>
        <v>9.0090000000000003</v>
      </c>
      <c r="J68" s="36">
        <f t="shared" si="14"/>
        <v>10.8108</v>
      </c>
      <c r="K68" s="113"/>
      <c r="L68" s="24">
        <f t="shared" si="12"/>
        <v>0</v>
      </c>
      <c r="M68" s="15"/>
      <c r="N68" s="84"/>
    </row>
    <row r="69" spans="1:14" s="25" customFormat="1" ht="30" customHeight="1" x14ac:dyDescent="0.2">
      <c r="A69" s="249"/>
      <c r="B69" s="17">
        <v>3808</v>
      </c>
      <c r="C69" s="8" t="s">
        <v>354</v>
      </c>
      <c r="D69" s="113" t="s">
        <v>107</v>
      </c>
      <c r="E69" s="113">
        <v>1</v>
      </c>
      <c r="F69" s="113">
        <v>30</v>
      </c>
      <c r="G69" s="71">
        <v>14.92</v>
      </c>
      <c r="H69" s="36">
        <f t="shared" si="13"/>
        <v>17.904</v>
      </c>
      <c r="I69" s="36">
        <f>G69*(100%-N1)</f>
        <v>11.4884</v>
      </c>
      <c r="J69" s="36">
        <f t="shared" si="14"/>
        <v>13.78608</v>
      </c>
      <c r="K69" s="113"/>
      <c r="L69" s="24">
        <f t="shared" si="12"/>
        <v>0</v>
      </c>
      <c r="M69" s="15"/>
      <c r="N69" s="84"/>
    </row>
    <row r="70" spans="1:14" s="25" customFormat="1" ht="27.75" customHeight="1" x14ac:dyDescent="0.2">
      <c r="A70" s="249"/>
      <c r="B70" s="17">
        <v>3507</v>
      </c>
      <c r="C70" s="8" t="s">
        <v>154</v>
      </c>
      <c r="D70" s="113" t="s">
        <v>107</v>
      </c>
      <c r="E70" s="113">
        <v>1</v>
      </c>
      <c r="F70" s="113">
        <v>50</v>
      </c>
      <c r="G70" s="71">
        <v>8.43</v>
      </c>
      <c r="H70" s="36">
        <f t="shared" si="13"/>
        <v>10.116</v>
      </c>
      <c r="I70" s="36">
        <f>G70*(100%-N1)</f>
        <v>6.4911000000000003</v>
      </c>
      <c r="J70" s="36">
        <f t="shared" si="14"/>
        <v>7.78932</v>
      </c>
      <c r="K70" s="113"/>
      <c r="L70" s="24">
        <f t="shared" si="12"/>
        <v>0</v>
      </c>
      <c r="M70" s="15"/>
      <c r="N70" s="84"/>
    </row>
    <row r="71" spans="1:14" s="25" customFormat="1" ht="27.75" customHeight="1" x14ac:dyDescent="0.2">
      <c r="A71" s="249"/>
      <c r="B71" s="17">
        <v>3508</v>
      </c>
      <c r="C71" s="8" t="s">
        <v>155</v>
      </c>
      <c r="D71" s="113" t="s">
        <v>107</v>
      </c>
      <c r="E71" s="113">
        <v>1</v>
      </c>
      <c r="F71" s="113">
        <v>50</v>
      </c>
      <c r="G71" s="71">
        <v>11.22</v>
      </c>
      <c r="H71" s="36">
        <f t="shared" si="13"/>
        <v>13.464</v>
      </c>
      <c r="I71" s="36">
        <f>G71*(100%-N1)</f>
        <v>8.6394000000000002</v>
      </c>
      <c r="J71" s="36">
        <f t="shared" si="14"/>
        <v>10.367279999999999</v>
      </c>
      <c r="K71" s="113"/>
      <c r="L71" s="24">
        <f t="shared" si="12"/>
        <v>0</v>
      </c>
      <c r="M71" s="15"/>
      <c r="N71" s="84"/>
    </row>
    <row r="72" spans="1:14" s="25" customFormat="1" ht="26.25" customHeight="1" x14ac:dyDescent="0.2">
      <c r="A72" s="246"/>
      <c r="B72" s="17">
        <v>3803</v>
      </c>
      <c r="C72" s="8" t="s">
        <v>355</v>
      </c>
      <c r="D72" s="113" t="s">
        <v>107</v>
      </c>
      <c r="E72" s="113">
        <v>1</v>
      </c>
      <c r="F72" s="113">
        <v>50</v>
      </c>
      <c r="G72" s="71">
        <v>5.54</v>
      </c>
      <c r="H72" s="36">
        <f t="shared" si="13"/>
        <v>6.6479999999999997</v>
      </c>
      <c r="I72" s="36">
        <v>5.88</v>
      </c>
      <c r="J72" s="36">
        <f t="shared" si="14"/>
        <v>7.056</v>
      </c>
      <c r="K72" s="113"/>
      <c r="L72" s="24">
        <f t="shared" si="12"/>
        <v>0</v>
      </c>
      <c r="M72" s="15"/>
      <c r="N72" s="84"/>
    </row>
    <row r="73" spans="1:14" s="25" customFormat="1" ht="26.25" customHeight="1" x14ac:dyDescent="0.2">
      <c r="A73" s="247"/>
      <c r="B73" s="17">
        <v>3802</v>
      </c>
      <c r="C73" s="8" t="s">
        <v>776</v>
      </c>
      <c r="D73" s="113" t="s">
        <v>107</v>
      </c>
      <c r="E73" s="113">
        <v>1</v>
      </c>
      <c r="F73" s="113">
        <v>50</v>
      </c>
      <c r="G73" s="71">
        <v>5</v>
      </c>
      <c r="H73" s="36">
        <f t="shared" si="13"/>
        <v>6</v>
      </c>
      <c r="I73" s="36">
        <v>5.09</v>
      </c>
      <c r="J73" s="36">
        <f>I73*1.2</f>
        <v>6.1079999999999997</v>
      </c>
      <c r="K73" s="113"/>
      <c r="L73" s="24">
        <f t="shared" si="12"/>
        <v>0</v>
      </c>
      <c r="M73" s="15"/>
      <c r="N73" s="84"/>
    </row>
    <row r="74" spans="1:14" s="25" customFormat="1" ht="24.75" customHeight="1" x14ac:dyDescent="0.2">
      <c r="A74" s="247"/>
      <c r="B74" s="17">
        <v>3801</v>
      </c>
      <c r="C74" s="8" t="s">
        <v>356</v>
      </c>
      <c r="D74" s="113" t="s">
        <v>107</v>
      </c>
      <c r="E74" s="113">
        <v>1</v>
      </c>
      <c r="F74" s="113">
        <v>50</v>
      </c>
      <c r="G74" s="71">
        <v>3.97</v>
      </c>
      <c r="H74" s="36">
        <f t="shared" si="13"/>
        <v>4.7640000000000002</v>
      </c>
      <c r="I74" s="36">
        <v>4.5199999999999996</v>
      </c>
      <c r="J74" s="36">
        <f t="shared" si="14"/>
        <v>5.4239999999999995</v>
      </c>
      <c r="K74" s="113"/>
      <c r="L74" s="24">
        <f t="shared" si="12"/>
        <v>0</v>
      </c>
      <c r="M74" s="15"/>
      <c r="N74" s="84"/>
    </row>
    <row r="75" spans="1:14" s="25" customFormat="1" ht="48.75" customHeight="1" x14ac:dyDescent="0.2">
      <c r="A75" s="249"/>
      <c r="B75" s="17">
        <v>3810</v>
      </c>
      <c r="C75" s="8" t="s">
        <v>761</v>
      </c>
      <c r="D75" s="113" t="s">
        <v>107</v>
      </c>
      <c r="E75" s="113">
        <v>1</v>
      </c>
      <c r="F75" s="113">
        <v>50</v>
      </c>
      <c r="G75" s="71">
        <v>12.94</v>
      </c>
      <c r="H75" s="36">
        <f t="shared" si="13"/>
        <v>15.527999999999999</v>
      </c>
      <c r="I75" s="36">
        <v>12.31</v>
      </c>
      <c r="J75" s="36">
        <f>I75*1.2</f>
        <v>14.772</v>
      </c>
      <c r="K75" s="113"/>
      <c r="L75" s="24">
        <f t="shared" si="12"/>
        <v>0</v>
      </c>
      <c r="M75" s="15"/>
      <c r="N75" s="84"/>
    </row>
    <row r="76" spans="1:14" s="25" customFormat="1" ht="48.75" customHeight="1" x14ac:dyDescent="0.2">
      <c r="A76" s="249"/>
      <c r="B76" s="17">
        <v>3814</v>
      </c>
      <c r="C76" s="8" t="s">
        <v>357</v>
      </c>
      <c r="D76" s="113" t="s">
        <v>107</v>
      </c>
      <c r="E76" s="113">
        <v>1</v>
      </c>
      <c r="F76" s="113">
        <v>30</v>
      </c>
      <c r="G76" s="71">
        <v>17.72</v>
      </c>
      <c r="H76" s="36">
        <f t="shared" si="13"/>
        <v>21.263999999999999</v>
      </c>
      <c r="I76" s="36">
        <v>17.329999999999998</v>
      </c>
      <c r="J76" s="36">
        <f t="shared" si="14"/>
        <v>20.795999999999996</v>
      </c>
      <c r="K76" s="113"/>
      <c r="L76" s="24">
        <f t="shared" si="12"/>
        <v>0</v>
      </c>
      <c r="M76" s="15"/>
      <c r="N76" s="84"/>
    </row>
    <row r="77" spans="1:14" s="25" customFormat="1" ht="28.5" customHeight="1" x14ac:dyDescent="0.2">
      <c r="A77" s="249"/>
      <c r="B77" s="17">
        <v>3511</v>
      </c>
      <c r="C77" s="8" t="s">
        <v>40</v>
      </c>
      <c r="D77" s="113" t="s">
        <v>107</v>
      </c>
      <c r="E77" s="113">
        <v>1</v>
      </c>
      <c r="F77" s="113">
        <v>50</v>
      </c>
      <c r="G77" s="71">
        <v>10.45</v>
      </c>
      <c r="H77" s="36">
        <f t="shared" si="13"/>
        <v>12.54</v>
      </c>
      <c r="I77" s="36">
        <f>G77*(100%-N1)</f>
        <v>8.0465</v>
      </c>
      <c r="J77" s="36">
        <f t="shared" si="14"/>
        <v>9.6557999999999993</v>
      </c>
      <c r="K77" s="113"/>
      <c r="L77" s="24">
        <f t="shared" si="12"/>
        <v>0</v>
      </c>
      <c r="M77" s="15"/>
      <c r="N77" s="84"/>
    </row>
    <row r="78" spans="1:14" s="25" customFormat="1" ht="24.75" customHeight="1" x14ac:dyDescent="0.2">
      <c r="A78" s="249"/>
      <c r="B78" s="17">
        <v>3515</v>
      </c>
      <c r="C78" s="8" t="s">
        <v>41</v>
      </c>
      <c r="D78" s="113" t="s">
        <v>107</v>
      </c>
      <c r="E78" s="113">
        <v>1</v>
      </c>
      <c r="F78" s="113">
        <v>50</v>
      </c>
      <c r="G78" s="71">
        <v>16.059999999999999</v>
      </c>
      <c r="H78" s="36">
        <f t="shared" si="13"/>
        <v>19.271999999999998</v>
      </c>
      <c r="I78" s="36">
        <v>14.83</v>
      </c>
      <c r="J78" s="36">
        <f t="shared" si="14"/>
        <v>17.795999999999999</v>
      </c>
      <c r="K78" s="113"/>
      <c r="L78" s="24">
        <f t="shared" si="12"/>
        <v>0</v>
      </c>
      <c r="M78" s="15"/>
      <c r="N78" s="84"/>
    </row>
    <row r="79" spans="1:14" s="25" customFormat="1" ht="24.75" customHeight="1" x14ac:dyDescent="0.2">
      <c r="A79" s="249"/>
      <c r="B79" s="17">
        <v>3811</v>
      </c>
      <c r="C79" s="8" t="s">
        <v>762</v>
      </c>
      <c r="D79" s="113" t="s">
        <v>107</v>
      </c>
      <c r="E79" s="113">
        <v>1</v>
      </c>
      <c r="F79" s="113">
        <v>50</v>
      </c>
      <c r="G79" s="71">
        <v>14.59</v>
      </c>
      <c r="H79" s="36">
        <f t="shared" si="13"/>
        <v>17.507999999999999</v>
      </c>
      <c r="I79" s="36">
        <v>13.42</v>
      </c>
      <c r="J79" s="36">
        <f>I79*1.2</f>
        <v>16.103999999999999</v>
      </c>
      <c r="K79" s="113"/>
      <c r="L79" s="24">
        <f t="shared" si="12"/>
        <v>0</v>
      </c>
      <c r="M79" s="15"/>
      <c r="N79" s="84"/>
    </row>
    <row r="80" spans="1:14" s="25" customFormat="1" ht="22.5" customHeight="1" x14ac:dyDescent="0.2">
      <c r="A80" s="249"/>
      <c r="B80" s="17">
        <v>3815</v>
      </c>
      <c r="C80" s="8" t="s">
        <v>358</v>
      </c>
      <c r="D80" s="113" t="s">
        <v>107</v>
      </c>
      <c r="E80" s="113">
        <v>1</v>
      </c>
      <c r="F80" s="113">
        <v>30</v>
      </c>
      <c r="G80" s="71">
        <v>19.690000000000001</v>
      </c>
      <c r="H80" s="36">
        <f t="shared" si="13"/>
        <v>23.628</v>
      </c>
      <c r="I80" s="36">
        <v>16.829999999999998</v>
      </c>
      <c r="J80" s="36">
        <f t="shared" si="14"/>
        <v>20.195999999999998</v>
      </c>
      <c r="K80" s="113"/>
      <c r="L80" s="24">
        <f t="shared" si="12"/>
        <v>0</v>
      </c>
      <c r="M80" s="15"/>
      <c r="N80" s="84"/>
    </row>
    <row r="81" spans="1:14" s="25" customFormat="1" ht="39.75" customHeight="1" x14ac:dyDescent="0.2">
      <c r="A81" s="249"/>
      <c r="B81" s="40">
        <v>3856</v>
      </c>
      <c r="C81" s="35" t="s">
        <v>827</v>
      </c>
      <c r="D81" s="113" t="s">
        <v>107</v>
      </c>
      <c r="E81" s="113">
        <v>1</v>
      </c>
      <c r="F81" s="113">
        <v>10</v>
      </c>
      <c r="G81" s="113">
        <v>3.98</v>
      </c>
      <c r="H81" s="36">
        <f t="shared" si="13"/>
        <v>4.7759999999999998</v>
      </c>
      <c r="I81" s="36">
        <v>4.7699999999999996</v>
      </c>
      <c r="J81" s="36">
        <f t="shared" ref="J81:J88" si="15">I81*1.2</f>
        <v>5.7239999999999993</v>
      </c>
      <c r="K81" s="113"/>
      <c r="L81" s="24">
        <f t="shared" si="12"/>
        <v>0</v>
      </c>
      <c r="M81" s="15"/>
      <c r="N81" s="84"/>
    </row>
    <row r="82" spans="1:14" s="25" customFormat="1" ht="39.75" customHeight="1" x14ac:dyDescent="0.2">
      <c r="A82" s="249"/>
      <c r="B82" s="40">
        <v>3857</v>
      </c>
      <c r="C82" s="35" t="s">
        <v>828</v>
      </c>
      <c r="D82" s="113" t="s">
        <v>107</v>
      </c>
      <c r="E82" s="113">
        <v>1</v>
      </c>
      <c r="F82" s="113">
        <v>10</v>
      </c>
      <c r="G82" s="113">
        <v>4.7</v>
      </c>
      <c r="H82" s="36">
        <f t="shared" si="13"/>
        <v>5.64</v>
      </c>
      <c r="I82" s="36">
        <v>4.7</v>
      </c>
      <c r="J82" s="36">
        <f t="shared" si="15"/>
        <v>5.64</v>
      </c>
      <c r="K82" s="113"/>
      <c r="L82" s="24">
        <f t="shared" si="12"/>
        <v>0</v>
      </c>
      <c r="M82" s="15"/>
      <c r="N82" s="84"/>
    </row>
    <row r="83" spans="1:14" s="25" customFormat="1" ht="40.5" customHeight="1" x14ac:dyDescent="0.2">
      <c r="A83" s="249"/>
      <c r="B83" s="40">
        <v>3556</v>
      </c>
      <c r="C83" s="35" t="s">
        <v>829</v>
      </c>
      <c r="D83" s="113" t="s">
        <v>107</v>
      </c>
      <c r="E83" s="113">
        <v>1</v>
      </c>
      <c r="F83" s="113">
        <v>10</v>
      </c>
      <c r="G83" s="113">
        <v>1.54</v>
      </c>
      <c r="H83" s="36">
        <f t="shared" ref="H83:H85" si="16">G83*1.2</f>
        <v>1.8479999999999999</v>
      </c>
      <c r="I83" s="36">
        <v>1.68</v>
      </c>
      <c r="J83" s="36">
        <f t="shared" si="15"/>
        <v>2.016</v>
      </c>
      <c r="K83" s="113"/>
      <c r="L83" s="24">
        <f t="shared" si="12"/>
        <v>0</v>
      </c>
      <c r="M83" s="15"/>
      <c r="N83" s="84"/>
    </row>
    <row r="84" spans="1:14" s="25" customFormat="1" ht="37.5" customHeight="1" x14ac:dyDescent="0.2">
      <c r="A84" s="249"/>
      <c r="B84" s="40">
        <v>3557</v>
      </c>
      <c r="C84" s="35" t="s">
        <v>830</v>
      </c>
      <c r="D84" s="113" t="s">
        <v>107</v>
      </c>
      <c r="E84" s="113">
        <v>1</v>
      </c>
      <c r="F84" s="113">
        <v>10</v>
      </c>
      <c r="G84" s="113">
        <v>1.96</v>
      </c>
      <c r="H84" s="36">
        <f t="shared" si="16"/>
        <v>2.3519999999999999</v>
      </c>
      <c r="I84" s="36">
        <v>2.16</v>
      </c>
      <c r="J84" s="36">
        <f t="shared" si="15"/>
        <v>2.5920000000000001</v>
      </c>
      <c r="K84" s="113"/>
      <c r="L84" s="24">
        <f t="shared" si="12"/>
        <v>0</v>
      </c>
      <c r="M84" s="15"/>
      <c r="N84" s="84"/>
    </row>
    <row r="85" spans="1:14" s="25" customFormat="1" ht="83.25" customHeight="1" x14ac:dyDescent="0.2">
      <c r="A85" s="108"/>
      <c r="B85" s="40">
        <v>5490</v>
      </c>
      <c r="C85" s="35" t="s">
        <v>831</v>
      </c>
      <c r="D85" s="113" t="s">
        <v>107</v>
      </c>
      <c r="E85" s="113">
        <v>1</v>
      </c>
      <c r="F85" s="113">
        <v>10</v>
      </c>
      <c r="G85" s="113">
        <v>4.32</v>
      </c>
      <c r="H85" s="36">
        <f t="shared" si="16"/>
        <v>5.1840000000000002</v>
      </c>
      <c r="I85" s="36">
        <v>4.32</v>
      </c>
      <c r="J85" s="36">
        <f t="shared" si="15"/>
        <v>5.1840000000000002</v>
      </c>
      <c r="K85" s="113"/>
      <c r="L85" s="24">
        <f t="shared" si="12"/>
        <v>0</v>
      </c>
      <c r="M85" s="15"/>
      <c r="N85" s="84"/>
    </row>
    <row r="86" spans="1:14" s="25" customFormat="1" ht="36.75" customHeight="1" x14ac:dyDescent="0.2">
      <c r="A86" s="246"/>
      <c r="B86" s="37">
        <v>5570</v>
      </c>
      <c r="C86" s="38" t="s">
        <v>360</v>
      </c>
      <c r="D86" s="113" t="s">
        <v>107</v>
      </c>
      <c r="E86" s="113">
        <v>1</v>
      </c>
      <c r="F86" s="113">
        <v>10</v>
      </c>
      <c r="G86" s="71">
        <v>1.79</v>
      </c>
      <c r="H86" s="36">
        <f t="shared" si="13"/>
        <v>2.1480000000000001</v>
      </c>
      <c r="I86" s="36">
        <v>2.14</v>
      </c>
      <c r="J86" s="36">
        <f t="shared" si="15"/>
        <v>2.5680000000000001</v>
      </c>
      <c r="K86" s="113"/>
      <c r="L86" s="24">
        <f t="shared" si="12"/>
        <v>0</v>
      </c>
      <c r="M86" s="15"/>
      <c r="N86" s="84"/>
    </row>
    <row r="87" spans="1:14" s="25" customFormat="1" ht="41.25" customHeight="1" x14ac:dyDescent="0.2">
      <c r="A87" s="247"/>
      <c r="B87" s="18">
        <v>5575</v>
      </c>
      <c r="C87" s="38" t="s">
        <v>361</v>
      </c>
      <c r="D87" s="113" t="s">
        <v>107</v>
      </c>
      <c r="E87" s="113">
        <v>1</v>
      </c>
      <c r="F87" s="113">
        <v>10</v>
      </c>
      <c r="G87" s="71">
        <v>4.99</v>
      </c>
      <c r="H87" s="36">
        <f t="shared" si="13"/>
        <v>5.9880000000000004</v>
      </c>
      <c r="I87" s="36">
        <f>G87*(100%-N1)</f>
        <v>3.8423000000000003</v>
      </c>
      <c r="J87" s="36">
        <f t="shared" si="15"/>
        <v>4.61076</v>
      </c>
      <c r="K87" s="113"/>
      <c r="L87" s="24">
        <f t="shared" si="12"/>
        <v>0</v>
      </c>
      <c r="M87" s="15"/>
      <c r="N87" s="84"/>
    </row>
    <row r="88" spans="1:14" s="25" customFormat="1" ht="25.5" customHeight="1" x14ac:dyDescent="0.2">
      <c r="A88" s="246"/>
      <c r="B88" s="34">
        <v>3853</v>
      </c>
      <c r="C88" s="35" t="s">
        <v>416</v>
      </c>
      <c r="D88" s="113" t="s">
        <v>107</v>
      </c>
      <c r="E88" s="113">
        <v>1</v>
      </c>
      <c r="F88" s="113">
        <v>10</v>
      </c>
      <c r="G88" s="71">
        <v>6.24</v>
      </c>
      <c r="H88" s="36">
        <f>G88*1.2</f>
        <v>7.4879999999999995</v>
      </c>
      <c r="I88" s="36">
        <v>5.42</v>
      </c>
      <c r="J88" s="36">
        <f t="shared" si="15"/>
        <v>6.5039999999999996</v>
      </c>
      <c r="K88" s="113"/>
      <c r="L88" s="24">
        <f t="shared" si="12"/>
        <v>0</v>
      </c>
      <c r="M88" s="15"/>
      <c r="N88" s="84"/>
    </row>
    <row r="89" spans="1:14" s="25" customFormat="1" ht="27.75" customHeight="1" x14ac:dyDescent="0.2">
      <c r="A89" s="248"/>
      <c r="B89" s="17">
        <v>3850</v>
      </c>
      <c r="C89" s="8" t="s">
        <v>359</v>
      </c>
      <c r="D89" s="113" t="s">
        <v>107</v>
      </c>
      <c r="E89" s="113">
        <v>1</v>
      </c>
      <c r="F89" s="113">
        <v>100</v>
      </c>
      <c r="G89" s="71">
        <v>3.31</v>
      </c>
      <c r="H89" s="36">
        <f t="shared" si="13"/>
        <v>3.972</v>
      </c>
      <c r="I89" s="36">
        <v>4.32</v>
      </c>
      <c r="J89" s="36">
        <f t="shared" si="14"/>
        <v>5.1840000000000002</v>
      </c>
      <c r="K89" s="113"/>
      <c r="L89" s="24">
        <f t="shared" si="12"/>
        <v>0</v>
      </c>
      <c r="M89" s="15"/>
      <c r="N89" s="84"/>
    </row>
    <row r="90" spans="1:14" s="25" customFormat="1" ht="33.75" customHeight="1" x14ac:dyDescent="0.2">
      <c r="A90" s="246"/>
      <c r="B90" s="17">
        <v>3860</v>
      </c>
      <c r="C90" s="8" t="s">
        <v>812</v>
      </c>
      <c r="D90" s="113" t="s">
        <v>107</v>
      </c>
      <c r="E90" s="113">
        <v>1</v>
      </c>
      <c r="F90" s="113">
        <v>10</v>
      </c>
      <c r="G90" s="71">
        <v>3.81</v>
      </c>
      <c r="H90" s="36">
        <f t="shared" si="13"/>
        <v>4.5720000000000001</v>
      </c>
      <c r="I90" s="36">
        <v>4.47</v>
      </c>
      <c r="J90" s="36">
        <f>I90*1.2</f>
        <v>5.3639999999999999</v>
      </c>
      <c r="K90" s="113"/>
      <c r="L90" s="24">
        <f t="shared" si="12"/>
        <v>0</v>
      </c>
      <c r="M90" s="15"/>
      <c r="N90" s="84"/>
    </row>
    <row r="91" spans="1:14" s="25" customFormat="1" ht="47.25" customHeight="1" x14ac:dyDescent="0.2">
      <c r="A91" s="247"/>
      <c r="B91" s="17">
        <v>3861</v>
      </c>
      <c r="C91" s="8" t="s">
        <v>767</v>
      </c>
      <c r="D91" s="113" t="s">
        <v>107</v>
      </c>
      <c r="E91" s="113">
        <v>1</v>
      </c>
      <c r="F91" s="113">
        <v>100</v>
      </c>
      <c r="G91" s="71">
        <v>5.64</v>
      </c>
      <c r="H91" s="36">
        <f t="shared" si="13"/>
        <v>6.7679999999999998</v>
      </c>
      <c r="I91" s="36">
        <v>4.4400000000000004</v>
      </c>
      <c r="J91" s="36">
        <f>I91*1.2</f>
        <v>5.3280000000000003</v>
      </c>
      <c r="K91" s="113"/>
      <c r="L91" s="24">
        <f t="shared" si="12"/>
        <v>0</v>
      </c>
      <c r="M91" s="15"/>
      <c r="N91" s="84"/>
    </row>
    <row r="92" spans="1:14" s="25" customFormat="1" ht="44.25" customHeight="1" x14ac:dyDescent="0.2">
      <c r="A92" s="249"/>
      <c r="B92" s="113" t="s">
        <v>13</v>
      </c>
      <c r="C92" s="41" t="s">
        <v>156</v>
      </c>
      <c r="D92" s="113" t="s">
        <v>26</v>
      </c>
      <c r="E92" s="113">
        <v>5</v>
      </c>
      <c r="F92" s="113">
        <v>20</v>
      </c>
      <c r="G92" s="71">
        <v>11.48</v>
      </c>
      <c r="H92" s="36">
        <f t="shared" si="13"/>
        <v>13.776</v>
      </c>
      <c r="I92" s="36">
        <f>G92*(100%-N1)</f>
        <v>8.8396000000000008</v>
      </c>
      <c r="J92" s="36">
        <f t="shared" si="14"/>
        <v>10.607520000000001</v>
      </c>
      <c r="K92" s="113"/>
      <c r="L92" s="24">
        <f t="shared" si="12"/>
        <v>0</v>
      </c>
      <c r="M92" s="15"/>
      <c r="N92" s="84"/>
    </row>
    <row r="93" spans="1:14" s="25" customFormat="1" ht="46.5" customHeight="1" x14ac:dyDescent="0.2">
      <c r="A93" s="249"/>
      <c r="B93" s="113" t="s">
        <v>14</v>
      </c>
      <c r="C93" s="41" t="s">
        <v>157</v>
      </c>
      <c r="D93" s="113" t="s">
        <v>26</v>
      </c>
      <c r="E93" s="113">
        <v>5</v>
      </c>
      <c r="F93" s="113">
        <v>20</v>
      </c>
      <c r="G93" s="71">
        <v>14.49</v>
      </c>
      <c r="H93" s="36">
        <f t="shared" si="13"/>
        <v>17.387999999999998</v>
      </c>
      <c r="I93" s="36">
        <f>G93*(100%-N1)</f>
        <v>11.157300000000001</v>
      </c>
      <c r="J93" s="36">
        <f t="shared" si="14"/>
        <v>13.388760000000001</v>
      </c>
      <c r="K93" s="113"/>
      <c r="L93" s="24">
        <f t="shared" si="12"/>
        <v>0</v>
      </c>
      <c r="M93" s="15"/>
      <c r="N93" s="84"/>
    </row>
    <row r="94" spans="1:14" s="25" customFormat="1" ht="40.5" customHeight="1" x14ac:dyDescent="0.2">
      <c r="A94" s="249"/>
      <c r="B94" s="113" t="s">
        <v>15</v>
      </c>
      <c r="C94" s="41" t="s">
        <v>158</v>
      </c>
      <c r="D94" s="113" t="s">
        <v>26</v>
      </c>
      <c r="E94" s="113">
        <v>5</v>
      </c>
      <c r="F94" s="113">
        <v>20</v>
      </c>
      <c r="G94" s="71">
        <v>9.0299999999999994</v>
      </c>
      <c r="H94" s="36">
        <f t="shared" si="13"/>
        <v>10.835999999999999</v>
      </c>
      <c r="I94" s="36">
        <f>G94*(100%-N1)</f>
        <v>6.9531000000000001</v>
      </c>
      <c r="J94" s="36">
        <f t="shared" si="14"/>
        <v>8.3437199999999994</v>
      </c>
      <c r="K94" s="113"/>
      <c r="L94" s="24">
        <f t="shared" ref="L94:L143" si="17">I94*K94</f>
        <v>0</v>
      </c>
      <c r="M94" s="15"/>
      <c r="N94" s="84"/>
    </row>
    <row r="95" spans="1:14" s="25" customFormat="1" ht="39" customHeight="1" x14ac:dyDescent="0.2">
      <c r="A95" s="249"/>
      <c r="B95" s="113" t="s">
        <v>16</v>
      </c>
      <c r="C95" s="41" t="s">
        <v>167</v>
      </c>
      <c r="D95" s="113" t="s">
        <v>26</v>
      </c>
      <c r="E95" s="113">
        <v>5</v>
      </c>
      <c r="F95" s="113">
        <v>20</v>
      </c>
      <c r="G95" s="71">
        <v>12.9</v>
      </c>
      <c r="H95" s="36">
        <f t="shared" si="13"/>
        <v>15.48</v>
      </c>
      <c r="I95" s="36">
        <f>G95*(100%-N1)</f>
        <v>9.9329999999999998</v>
      </c>
      <c r="J95" s="36">
        <f t="shared" si="14"/>
        <v>11.919599999999999</v>
      </c>
      <c r="K95" s="113"/>
      <c r="L95" s="24">
        <f t="shared" si="17"/>
        <v>0</v>
      </c>
      <c r="M95" s="15"/>
      <c r="N95" s="84"/>
    </row>
    <row r="96" spans="1:14" s="25" customFormat="1" ht="21.75" customHeight="1" x14ac:dyDescent="0.2">
      <c r="A96" s="249"/>
      <c r="B96" s="139" t="s">
        <v>17</v>
      </c>
      <c r="C96" s="138" t="s">
        <v>898</v>
      </c>
      <c r="D96" s="139" t="s">
        <v>26</v>
      </c>
      <c r="E96" s="139">
        <v>5</v>
      </c>
      <c r="F96" s="139">
        <v>20</v>
      </c>
      <c r="G96" s="130">
        <v>9.89</v>
      </c>
      <c r="H96" s="140">
        <f t="shared" si="13"/>
        <v>11.868</v>
      </c>
      <c r="I96" s="140">
        <v>6.43</v>
      </c>
      <c r="J96" s="140">
        <f t="shared" si="14"/>
        <v>7.7159999999999993</v>
      </c>
      <c r="K96" s="139"/>
      <c r="L96" s="186">
        <f t="shared" si="17"/>
        <v>0</v>
      </c>
      <c r="M96" s="15"/>
      <c r="N96" s="84"/>
    </row>
    <row r="97" spans="1:14" s="25" customFormat="1" ht="24.75" customHeight="1" x14ac:dyDescent="0.2">
      <c r="A97" s="249"/>
      <c r="B97" s="139" t="s">
        <v>18</v>
      </c>
      <c r="C97" s="138" t="s">
        <v>899</v>
      </c>
      <c r="D97" s="139" t="s">
        <v>26</v>
      </c>
      <c r="E97" s="139">
        <v>5</v>
      </c>
      <c r="F97" s="139">
        <v>20</v>
      </c>
      <c r="G97" s="130">
        <v>10.28</v>
      </c>
      <c r="H97" s="140">
        <f t="shared" si="13"/>
        <v>12.335999999999999</v>
      </c>
      <c r="I97" s="140">
        <v>6.68</v>
      </c>
      <c r="J97" s="140">
        <f t="shared" si="14"/>
        <v>8.016</v>
      </c>
      <c r="K97" s="139"/>
      <c r="L97" s="186">
        <f t="shared" si="17"/>
        <v>0</v>
      </c>
      <c r="M97" s="15"/>
      <c r="N97" s="84"/>
    </row>
    <row r="98" spans="1:14" s="25" customFormat="1" ht="12.75" x14ac:dyDescent="0.2">
      <c r="A98" s="249"/>
      <c r="B98" s="113" t="s">
        <v>19</v>
      </c>
      <c r="C98" s="41" t="s">
        <v>159</v>
      </c>
      <c r="D98" s="113" t="s">
        <v>26</v>
      </c>
      <c r="E98" s="113">
        <v>5</v>
      </c>
      <c r="F98" s="113">
        <v>20</v>
      </c>
      <c r="G98" s="71">
        <v>13.67</v>
      </c>
      <c r="H98" s="36">
        <f t="shared" si="13"/>
        <v>16.404</v>
      </c>
      <c r="I98" s="36">
        <f>G98*(100%-N1)</f>
        <v>10.5259</v>
      </c>
      <c r="J98" s="36">
        <f t="shared" si="14"/>
        <v>12.631079999999999</v>
      </c>
      <c r="K98" s="113"/>
      <c r="L98" s="24">
        <f t="shared" si="17"/>
        <v>0</v>
      </c>
      <c r="M98" s="15"/>
      <c r="N98" s="84"/>
    </row>
    <row r="99" spans="1:14" s="25" customFormat="1" ht="23.25" customHeight="1" x14ac:dyDescent="0.2">
      <c r="A99" s="249"/>
      <c r="B99" s="113" t="s">
        <v>20</v>
      </c>
      <c r="C99" s="41" t="s">
        <v>160</v>
      </c>
      <c r="D99" s="113" t="s">
        <v>26</v>
      </c>
      <c r="E99" s="113">
        <v>5</v>
      </c>
      <c r="F99" s="113">
        <v>20</v>
      </c>
      <c r="G99" s="71">
        <v>15.57</v>
      </c>
      <c r="H99" s="36">
        <f t="shared" si="13"/>
        <v>18.684000000000001</v>
      </c>
      <c r="I99" s="36">
        <f>G99*(100%-N1)</f>
        <v>11.988900000000001</v>
      </c>
      <c r="J99" s="36">
        <f t="shared" si="14"/>
        <v>14.38668</v>
      </c>
      <c r="K99" s="113"/>
      <c r="L99" s="24">
        <f t="shared" si="17"/>
        <v>0</v>
      </c>
      <c r="M99" s="15"/>
      <c r="N99" s="84"/>
    </row>
    <row r="100" spans="1:14" s="25" customFormat="1" ht="25.5" customHeight="1" x14ac:dyDescent="0.2">
      <c r="A100" s="249"/>
      <c r="B100" s="113" t="s">
        <v>21</v>
      </c>
      <c r="C100" s="41" t="s">
        <v>161</v>
      </c>
      <c r="D100" s="113" t="s">
        <v>26</v>
      </c>
      <c r="E100" s="113">
        <v>5</v>
      </c>
      <c r="F100" s="113">
        <v>20</v>
      </c>
      <c r="G100" s="71">
        <v>12.69</v>
      </c>
      <c r="H100" s="36">
        <f t="shared" si="13"/>
        <v>15.227999999999998</v>
      </c>
      <c r="I100" s="36">
        <f>G100*(100%-N1)</f>
        <v>9.7713000000000001</v>
      </c>
      <c r="J100" s="36">
        <f t="shared" si="14"/>
        <v>11.72556</v>
      </c>
      <c r="K100" s="113"/>
      <c r="L100" s="24">
        <f t="shared" si="17"/>
        <v>0</v>
      </c>
      <c r="M100" s="15"/>
      <c r="N100" s="84"/>
    </row>
    <row r="101" spans="1:14" s="25" customFormat="1" ht="27.75" customHeight="1" x14ac:dyDescent="0.2">
      <c r="A101" s="249"/>
      <c r="B101" s="113" t="s">
        <v>410</v>
      </c>
      <c r="C101" s="41" t="s">
        <v>162</v>
      </c>
      <c r="D101" s="113" t="s">
        <v>26</v>
      </c>
      <c r="E101" s="113">
        <v>5</v>
      </c>
      <c r="F101" s="113">
        <v>20</v>
      </c>
      <c r="G101" s="71">
        <v>16.170000000000002</v>
      </c>
      <c r="H101" s="36">
        <f t="shared" si="13"/>
        <v>19.404</v>
      </c>
      <c r="I101" s="36">
        <f>G101*(100%-N1)</f>
        <v>12.450900000000001</v>
      </c>
      <c r="J101" s="36">
        <f t="shared" si="14"/>
        <v>14.941079999999999</v>
      </c>
      <c r="K101" s="113"/>
      <c r="L101" s="24">
        <f t="shared" si="17"/>
        <v>0</v>
      </c>
      <c r="M101" s="15"/>
      <c r="N101" s="84"/>
    </row>
    <row r="102" spans="1:14" s="25" customFormat="1" ht="27" customHeight="1" x14ac:dyDescent="0.2">
      <c r="A102" s="249"/>
      <c r="B102" s="113" t="s">
        <v>760</v>
      </c>
      <c r="C102" s="41" t="s">
        <v>163</v>
      </c>
      <c r="D102" s="113" t="s">
        <v>26</v>
      </c>
      <c r="E102" s="113">
        <v>10</v>
      </c>
      <c r="F102" s="113">
        <v>50</v>
      </c>
      <c r="G102" s="71">
        <v>2.58</v>
      </c>
      <c r="H102" s="36">
        <f t="shared" si="13"/>
        <v>3.0960000000000001</v>
      </c>
      <c r="I102" s="36">
        <v>1.63</v>
      </c>
      <c r="J102" s="36">
        <f t="shared" si="14"/>
        <v>1.9559999999999997</v>
      </c>
      <c r="K102" s="113"/>
      <c r="L102" s="24">
        <f t="shared" si="17"/>
        <v>0</v>
      </c>
      <c r="M102" s="15"/>
      <c r="N102" s="84"/>
    </row>
    <row r="103" spans="1:14" s="25" customFormat="1" ht="12.75" x14ac:dyDescent="0.2">
      <c r="A103" s="249"/>
      <c r="B103" s="113" t="s">
        <v>22</v>
      </c>
      <c r="C103" s="41" t="s">
        <v>164</v>
      </c>
      <c r="D103" s="113" t="s">
        <v>26</v>
      </c>
      <c r="E103" s="113">
        <v>10</v>
      </c>
      <c r="F103" s="113">
        <v>10</v>
      </c>
      <c r="G103" s="71">
        <v>4.7699999999999996</v>
      </c>
      <c r="H103" s="36">
        <f t="shared" si="13"/>
        <v>5.7239999999999993</v>
      </c>
      <c r="I103" s="36">
        <v>3.64</v>
      </c>
      <c r="J103" s="36">
        <f t="shared" si="14"/>
        <v>4.3680000000000003</v>
      </c>
      <c r="K103" s="113"/>
      <c r="L103" s="24">
        <f t="shared" si="17"/>
        <v>0</v>
      </c>
      <c r="M103" s="15"/>
      <c r="N103" s="84"/>
    </row>
    <row r="104" spans="1:14" s="25" customFormat="1" ht="45" customHeight="1" x14ac:dyDescent="0.2">
      <c r="A104" s="249"/>
      <c r="B104" s="113" t="s">
        <v>24</v>
      </c>
      <c r="C104" s="41" t="s">
        <v>165</v>
      </c>
      <c r="D104" s="113" t="s">
        <v>26</v>
      </c>
      <c r="E104" s="113">
        <v>10</v>
      </c>
      <c r="F104" s="113">
        <v>50</v>
      </c>
      <c r="G104" s="71">
        <v>11.27</v>
      </c>
      <c r="H104" s="36">
        <f t="shared" si="13"/>
        <v>13.523999999999999</v>
      </c>
      <c r="I104" s="36">
        <f>G104*(100%-N1)</f>
        <v>8.6778999999999993</v>
      </c>
      <c r="J104" s="36">
        <f t="shared" si="14"/>
        <v>10.413479999999998</v>
      </c>
      <c r="K104" s="113"/>
      <c r="L104" s="24">
        <f t="shared" si="17"/>
        <v>0</v>
      </c>
      <c r="M104" s="15"/>
      <c r="N104" s="84"/>
    </row>
    <row r="105" spans="1:14" s="25" customFormat="1" ht="45.75" customHeight="1" x14ac:dyDescent="0.2">
      <c r="A105" s="249"/>
      <c r="B105" s="113" t="s">
        <v>25</v>
      </c>
      <c r="C105" s="41" t="s">
        <v>166</v>
      </c>
      <c r="D105" s="113" t="s">
        <v>26</v>
      </c>
      <c r="E105" s="113">
        <v>10</v>
      </c>
      <c r="F105" s="113">
        <v>50</v>
      </c>
      <c r="G105" s="71">
        <v>13.85</v>
      </c>
      <c r="H105" s="36">
        <f t="shared" si="13"/>
        <v>16.619999999999997</v>
      </c>
      <c r="I105" s="36">
        <f>G105*(100%-N1)</f>
        <v>10.6645</v>
      </c>
      <c r="J105" s="36">
        <f t="shared" si="14"/>
        <v>12.7974</v>
      </c>
      <c r="K105" s="113"/>
      <c r="L105" s="24">
        <f t="shared" si="17"/>
        <v>0</v>
      </c>
      <c r="M105" s="15"/>
      <c r="N105" s="84"/>
    </row>
    <row r="106" spans="1:14" s="25" customFormat="1" ht="42" customHeight="1" x14ac:dyDescent="0.2">
      <c r="A106" s="246"/>
      <c r="B106" s="113">
        <v>3950</v>
      </c>
      <c r="C106" s="41" t="s">
        <v>815</v>
      </c>
      <c r="D106" s="113" t="s">
        <v>107</v>
      </c>
      <c r="E106" s="113">
        <v>1</v>
      </c>
      <c r="F106" s="113">
        <v>10</v>
      </c>
      <c r="G106" s="71">
        <v>7.04</v>
      </c>
      <c r="H106" s="36">
        <f t="shared" si="13"/>
        <v>8.4480000000000004</v>
      </c>
      <c r="I106" s="36">
        <v>8.74</v>
      </c>
      <c r="J106" s="36">
        <f>I106*1.2</f>
        <v>10.488</v>
      </c>
      <c r="K106" s="113"/>
      <c r="L106" s="24">
        <f t="shared" si="17"/>
        <v>0</v>
      </c>
      <c r="M106" s="15"/>
      <c r="N106" s="84"/>
    </row>
    <row r="107" spans="1:14" s="25" customFormat="1" ht="34.5" customHeight="1" x14ac:dyDescent="0.2">
      <c r="A107" s="247"/>
      <c r="B107" s="17">
        <v>3954</v>
      </c>
      <c r="C107" s="8" t="s">
        <v>105</v>
      </c>
      <c r="D107" s="113" t="s">
        <v>107</v>
      </c>
      <c r="E107" s="113">
        <v>1</v>
      </c>
      <c r="F107" s="113">
        <v>50</v>
      </c>
      <c r="G107" s="71">
        <v>15.82</v>
      </c>
      <c r="H107" s="36">
        <f t="shared" si="13"/>
        <v>18.983999999999998</v>
      </c>
      <c r="I107" s="36">
        <v>12.29</v>
      </c>
      <c r="J107" s="36">
        <f t="shared" si="14"/>
        <v>14.747999999999998</v>
      </c>
      <c r="K107" s="113"/>
      <c r="L107" s="24">
        <f t="shared" si="17"/>
        <v>0</v>
      </c>
      <c r="M107" s="15"/>
      <c r="N107" s="84"/>
    </row>
    <row r="108" spans="1:14" s="25" customFormat="1" ht="28.5" customHeight="1" x14ac:dyDescent="0.2">
      <c r="A108" s="248"/>
      <c r="B108" s="17">
        <v>3951</v>
      </c>
      <c r="C108" s="8" t="s">
        <v>106</v>
      </c>
      <c r="D108" s="113" t="s">
        <v>107</v>
      </c>
      <c r="E108" s="113">
        <v>1</v>
      </c>
      <c r="F108" s="113">
        <v>50</v>
      </c>
      <c r="G108" s="71">
        <v>3.53</v>
      </c>
      <c r="H108" s="36">
        <f t="shared" si="13"/>
        <v>4.2359999999999998</v>
      </c>
      <c r="I108" s="36">
        <v>5.67</v>
      </c>
      <c r="J108" s="36">
        <f t="shared" si="14"/>
        <v>6.8039999999999994</v>
      </c>
      <c r="K108" s="113"/>
      <c r="L108" s="24">
        <f t="shared" si="17"/>
        <v>0</v>
      </c>
      <c r="M108" s="15"/>
      <c r="N108" s="84"/>
    </row>
    <row r="109" spans="1:14" s="25" customFormat="1" ht="54.75" customHeight="1" x14ac:dyDescent="0.2">
      <c r="A109" s="154"/>
      <c r="B109" s="17">
        <v>3996</v>
      </c>
      <c r="C109" s="8" t="s">
        <v>943</v>
      </c>
      <c r="D109" s="159" t="s">
        <v>107</v>
      </c>
      <c r="E109" s="159">
        <v>1</v>
      </c>
      <c r="F109" s="159">
        <v>10</v>
      </c>
      <c r="G109" s="71">
        <v>19.36</v>
      </c>
      <c r="H109" s="36">
        <f t="shared" si="13"/>
        <v>23.231999999999999</v>
      </c>
      <c r="I109" s="36">
        <v>19.36</v>
      </c>
      <c r="J109" s="36">
        <f t="shared" si="14"/>
        <v>23.231999999999999</v>
      </c>
      <c r="K109" s="159"/>
      <c r="L109" s="24">
        <f t="shared" si="17"/>
        <v>0</v>
      </c>
      <c r="M109" s="15"/>
      <c r="N109" s="84"/>
    </row>
    <row r="110" spans="1:14" s="25" customFormat="1" ht="36.75" customHeight="1" x14ac:dyDescent="0.2">
      <c r="A110" s="249"/>
      <c r="B110" s="37">
        <v>3653</v>
      </c>
      <c r="C110" s="38" t="s">
        <v>363</v>
      </c>
      <c r="D110" s="113" t="s">
        <v>107</v>
      </c>
      <c r="E110" s="113">
        <v>5</v>
      </c>
      <c r="F110" s="113">
        <v>50</v>
      </c>
      <c r="G110" s="71">
        <v>2.4500000000000002</v>
      </c>
      <c r="H110" s="36">
        <f t="shared" si="13"/>
        <v>2.94</v>
      </c>
      <c r="I110" s="36">
        <v>2.99</v>
      </c>
      <c r="J110" s="36">
        <f t="shared" si="14"/>
        <v>3.5880000000000001</v>
      </c>
      <c r="K110" s="113"/>
      <c r="L110" s="24">
        <f t="shared" si="17"/>
        <v>0</v>
      </c>
      <c r="M110" s="15"/>
      <c r="N110" s="84"/>
    </row>
    <row r="111" spans="1:14" s="25" customFormat="1" ht="44.25" customHeight="1" x14ac:dyDescent="0.2">
      <c r="A111" s="249"/>
      <c r="B111" s="37">
        <v>3654</v>
      </c>
      <c r="C111" s="38" t="s">
        <v>364</v>
      </c>
      <c r="D111" s="113" t="s">
        <v>107</v>
      </c>
      <c r="E111" s="113">
        <v>5</v>
      </c>
      <c r="F111" s="113">
        <v>50</v>
      </c>
      <c r="G111" s="71">
        <v>2.58</v>
      </c>
      <c r="H111" s="36">
        <f t="shared" si="13"/>
        <v>3.0960000000000001</v>
      </c>
      <c r="I111" s="36">
        <f>G111*(100%-N1)</f>
        <v>1.9866000000000001</v>
      </c>
      <c r="J111" s="36">
        <f t="shared" si="14"/>
        <v>2.3839200000000003</v>
      </c>
      <c r="K111" s="113"/>
      <c r="L111" s="24">
        <f t="shared" si="17"/>
        <v>0</v>
      </c>
      <c r="M111" s="15"/>
      <c r="N111" s="84"/>
    </row>
    <row r="112" spans="1:14" s="25" customFormat="1" ht="27" customHeight="1" x14ac:dyDescent="0.2">
      <c r="A112" s="249"/>
      <c r="B112" s="17">
        <v>3655</v>
      </c>
      <c r="C112" s="8" t="s">
        <v>58</v>
      </c>
      <c r="D112" s="113" t="s">
        <v>107</v>
      </c>
      <c r="E112" s="113">
        <v>5</v>
      </c>
      <c r="F112" s="113">
        <v>50</v>
      </c>
      <c r="G112" s="71">
        <v>4.3</v>
      </c>
      <c r="H112" s="36">
        <f t="shared" si="13"/>
        <v>5.1599999999999993</v>
      </c>
      <c r="I112" s="36">
        <f>G112*(100%-N1)</f>
        <v>3.3109999999999999</v>
      </c>
      <c r="J112" s="36">
        <f t="shared" si="14"/>
        <v>3.9731999999999998</v>
      </c>
      <c r="K112" s="113"/>
      <c r="L112" s="24">
        <f t="shared" si="17"/>
        <v>0</v>
      </c>
      <c r="M112" s="15"/>
      <c r="N112" s="84"/>
    </row>
    <row r="113" spans="1:14" s="25" customFormat="1" ht="33" customHeight="1" x14ac:dyDescent="0.2">
      <c r="A113" s="249"/>
      <c r="B113" s="17">
        <v>3656</v>
      </c>
      <c r="C113" s="8" t="s">
        <v>59</v>
      </c>
      <c r="D113" s="113" t="s">
        <v>107</v>
      </c>
      <c r="E113" s="113">
        <v>5</v>
      </c>
      <c r="F113" s="113">
        <v>50</v>
      </c>
      <c r="G113" s="71">
        <v>4.3899999999999997</v>
      </c>
      <c r="H113" s="36">
        <f t="shared" si="13"/>
        <v>5.2679999999999998</v>
      </c>
      <c r="I113" s="36">
        <v>3.8</v>
      </c>
      <c r="J113" s="36">
        <f t="shared" si="14"/>
        <v>4.5599999999999996</v>
      </c>
      <c r="K113" s="113"/>
      <c r="L113" s="24">
        <f t="shared" si="17"/>
        <v>0</v>
      </c>
      <c r="M113" s="15"/>
      <c r="N113" s="84"/>
    </row>
    <row r="114" spans="1:14" s="25" customFormat="1" ht="32.25" customHeight="1" x14ac:dyDescent="0.2">
      <c r="A114" s="249"/>
      <c r="B114" s="17">
        <v>3651</v>
      </c>
      <c r="C114" s="8" t="s">
        <v>56</v>
      </c>
      <c r="D114" s="113" t="s">
        <v>107</v>
      </c>
      <c r="E114" s="113">
        <v>5</v>
      </c>
      <c r="F114" s="113">
        <v>100</v>
      </c>
      <c r="G114" s="71">
        <v>2.06</v>
      </c>
      <c r="H114" s="36">
        <f t="shared" si="13"/>
        <v>2.472</v>
      </c>
      <c r="I114" s="36">
        <v>2.4</v>
      </c>
      <c r="J114" s="36">
        <f t="shared" si="14"/>
        <v>2.88</v>
      </c>
      <c r="K114" s="113"/>
      <c r="L114" s="24">
        <f t="shared" si="17"/>
        <v>0</v>
      </c>
      <c r="M114" s="15"/>
      <c r="N114" s="84"/>
    </row>
    <row r="115" spans="1:14" s="25" customFormat="1" ht="31.5" customHeight="1" x14ac:dyDescent="0.2">
      <c r="A115" s="249"/>
      <c r="B115" s="17">
        <v>3652</v>
      </c>
      <c r="C115" s="8" t="s">
        <v>57</v>
      </c>
      <c r="D115" s="113" t="s">
        <v>107</v>
      </c>
      <c r="E115" s="113">
        <v>5</v>
      </c>
      <c r="F115" s="113">
        <v>100</v>
      </c>
      <c r="G115" s="71">
        <v>2.58</v>
      </c>
      <c r="H115" s="36">
        <f t="shared" si="13"/>
        <v>3.0960000000000001</v>
      </c>
      <c r="I115" s="36">
        <f>G115*(100%-N1)</f>
        <v>1.9866000000000001</v>
      </c>
      <c r="J115" s="36">
        <f t="shared" si="14"/>
        <v>2.3839200000000003</v>
      </c>
      <c r="K115" s="113"/>
      <c r="L115" s="24">
        <f t="shared" si="17"/>
        <v>0</v>
      </c>
      <c r="M115" s="15"/>
      <c r="N115" s="84"/>
    </row>
    <row r="116" spans="1:14" s="25" customFormat="1" ht="61.5" customHeight="1" x14ac:dyDescent="0.2">
      <c r="A116" s="100"/>
      <c r="B116" s="17" t="s">
        <v>739</v>
      </c>
      <c r="C116" s="8" t="s">
        <v>740</v>
      </c>
      <c r="D116" s="113" t="s">
        <v>736</v>
      </c>
      <c r="E116" s="113">
        <v>1</v>
      </c>
      <c r="F116" s="113">
        <v>5</v>
      </c>
      <c r="G116" s="71">
        <v>1.85</v>
      </c>
      <c r="H116" s="36">
        <f t="shared" si="13"/>
        <v>2.2200000000000002</v>
      </c>
      <c r="I116" s="36">
        <f>G116*(100%-N1)</f>
        <v>1.4245000000000001</v>
      </c>
      <c r="J116" s="36">
        <f>I116*1.2</f>
        <v>1.7094</v>
      </c>
      <c r="K116" s="113"/>
      <c r="L116" s="24">
        <f t="shared" si="17"/>
        <v>0</v>
      </c>
      <c r="M116" s="15"/>
      <c r="N116" s="84"/>
    </row>
    <row r="117" spans="1:14" s="25" customFormat="1" ht="33.75" customHeight="1" x14ac:dyDescent="0.2">
      <c r="A117" s="249"/>
      <c r="B117" s="18" t="s">
        <v>126</v>
      </c>
      <c r="C117" s="8" t="s">
        <v>127</v>
      </c>
      <c r="D117" s="9" t="s">
        <v>131</v>
      </c>
      <c r="E117" s="113">
        <v>1</v>
      </c>
      <c r="F117" s="113">
        <v>50</v>
      </c>
      <c r="G117" s="71">
        <v>3.74</v>
      </c>
      <c r="H117" s="36">
        <f t="shared" si="13"/>
        <v>4.4880000000000004</v>
      </c>
      <c r="I117" s="36">
        <f>G117*(100%-N1)</f>
        <v>2.8798000000000004</v>
      </c>
      <c r="J117" s="36">
        <f t="shared" si="14"/>
        <v>3.4557600000000002</v>
      </c>
      <c r="K117" s="113"/>
      <c r="L117" s="24">
        <f t="shared" si="17"/>
        <v>0</v>
      </c>
      <c r="M117" s="15"/>
      <c r="N117" s="84"/>
    </row>
    <row r="118" spans="1:14" s="25" customFormat="1" ht="36" customHeight="1" x14ac:dyDescent="0.2">
      <c r="A118" s="249"/>
      <c r="B118" s="18" t="s">
        <v>128</v>
      </c>
      <c r="C118" s="8" t="s">
        <v>129</v>
      </c>
      <c r="D118" s="9" t="s">
        <v>131</v>
      </c>
      <c r="E118" s="113">
        <v>1</v>
      </c>
      <c r="F118" s="113">
        <v>50</v>
      </c>
      <c r="G118" s="71">
        <v>4.26</v>
      </c>
      <c r="H118" s="36">
        <f t="shared" si="13"/>
        <v>5.1119999999999992</v>
      </c>
      <c r="I118" s="36">
        <f>G118*(100%-N1)</f>
        <v>3.2801999999999998</v>
      </c>
      <c r="J118" s="36">
        <f t="shared" si="14"/>
        <v>3.9362399999999997</v>
      </c>
      <c r="K118" s="113"/>
      <c r="L118" s="24">
        <f t="shared" si="17"/>
        <v>0</v>
      </c>
      <c r="M118" s="15"/>
      <c r="N118" s="84"/>
    </row>
    <row r="119" spans="1:14" s="25" customFormat="1" ht="26.25" customHeight="1" x14ac:dyDescent="0.2">
      <c r="A119" s="249"/>
      <c r="B119" s="113" t="s">
        <v>7</v>
      </c>
      <c r="C119" s="41" t="s">
        <v>8</v>
      </c>
      <c r="D119" s="113" t="s">
        <v>26</v>
      </c>
      <c r="E119" s="113">
        <v>10</v>
      </c>
      <c r="F119" s="113">
        <v>50</v>
      </c>
      <c r="G119" s="71">
        <v>4.99</v>
      </c>
      <c r="H119" s="36">
        <f t="shared" si="13"/>
        <v>5.9880000000000004</v>
      </c>
      <c r="I119" s="36">
        <f>G119*(100%-N1)</f>
        <v>3.8423000000000003</v>
      </c>
      <c r="J119" s="36">
        <f t="shared" si="14"/>
        <v>4.61076</v>
      </c>
      <c r="K119" s="113"/>
      <c r="L119" s="24">
        <f t="shared" si="17"/>
        <v>0</v>
      </c>
      <c r="M119" s="15"/>
      <c r="N119" s="84"/>
    </row>
    <row r="120" spans="1:14" s="25" customFormat="1" ht="30" customHeight="1" x14ac:dyDescent="0.2">
      <c r="A120" s="249"/>
      <c r="B120" s="113" t="s">
        <v>9</v>
      </c>
      <c r="C120" s="41" t="s">
        <v>10</v>
      </c>
      <c r="D120" s="113" t="s">
        <v>26</v>
      </c>
      <c r="E120" s="113">
        <v>10</v>
      </c>
      <c r="F120" s="113">
        <v>50</v>
      </c>
      <c r="G120" s="71">
        <v>5.5</v>
      </c>
      <c r="H120" s="36">
        <f t="shared" si="13"/>
        <v>6.6</v>
      </c>
      <c r="I120" s="36">
        <f>G120*(100%-N1)</f>
        <v>4.2350000000000003</v>
      </c>
      <c r="J120" s="36">
        <f t="shared" si="14"/>
        <v>5.0819999999999999</v>
      </c>
      <c r="K120" s="113"/>
      <c r="L120" s="24">
        <f t="shared" si="17"/>
        <v>0</v>
      </c>
      <c r="M120" s="15"/>
      <c r="N120" s="84"/>
    </row>
    <row r="121" spans="1:14" s="25" customFormat="1" ht="25.5" customHeight="1" x14ac:dyDescent="0.2">
      <c r="A121" s="249"/>
      <c r="B121" s="113" t="s">
        <v>11</v>
      </c>
      <c r="C121" s="41" t="s">
        <v>12</v>
      </c>
      <c r="D121" s="113" t="s">
        <v>26</v>
      </c>
      <c r="E121" s="113">
        <v>10</v>
      </c>
      <c r="F121" s="113">
        <v>50</v>
      </c>
      <c r="G121" s="71">
        <v>2.8</v>
      </c>
      <c r="H121" s="36">
        <f t="shared" si="13"/>
        <v>3.36</v>
      </c>
      <c r="I121" s="36">
        <f>G121*(100%-N1)</f>
        <v>2.1559999999999997</v>
      </c>
      <c r="J121" s="36">
        <f t="shared" si="14"/>
        <v>2.5871999999999997</v>
      </c>
      <c r="K121" s="113"/>
      <c r="L121" s="24">
        <f t="shared" si="17"/>
        <v>0</v>
      </c>
      <c r="M121" s="15"/>
      <c r="N121" s="84"/>
    </row>
    <row r="122" spans="1:14" s="25" customFormat="1" ht="44.25" customHeight="1" x14ac:dyDescent="0.2">
      <c r="A122" s="246"/>
      <c r="B122" s="17">
        <v>3982</v>
      </c>
      <c r="C122" s="8" t="s">
        <v>169</v>
      </c>
      <c r="D122" s="113" t="s">
        <v>107</v>
      </c>
      <c r="E122" s="113">
        <v>1</v>
      </c>
      <c r="F122" s="113">
        <v>70</v>
      </c>
      <c r="G122" s="71">
        <v>4.1100000000000003</v>
      </c>
      <c r="H122" s="36">
        <f t="shared" ref="H122:H245" si="18">G122*1.2</f>
        <v>4.9320000000000004</v>
      </c>
      <c r="I122" s="36">
        <v>3.29</v>
      </c>
      <c r="J122" s="36">
        <f t="shared" si="14"/>
        <v>3.948</v>
      </c>
      <c r="K122" s="113"/>
      <c r="L122" s="24">
        <f t="shared" si="17"/>
        <v>0</v>
      </c>
      <c r="M122" s="15"/>
      <c r="N122" s="84"/>
    </row>
    <row r="123" spans="1:14" s="25" customFormat="1" ht="40.5" customHeight="1" x14ac:dyDescent="0.2">
      <c r="A123" s="248"/>
      <c r="B123" s="17">
        <v>3983</v>
      </c>
      <c r="C123" s="8" t="s">
        <v>168</v>
      </c>
      <c r="D123" s="113" t="s">
        <v>107</v>
      </c>
      <c r="E123" s="113">
        <v>1</v>
      </c>
      <c r="F123" s="113">
        <v>45</v>
      </c>
      <c r="G123" s="71">
        <v>5.39</v>
      </c>
      <c r="H123" s="36">
        <f t="shared" si="18"/>
        <v>6.4679999999999991</v>
      </c>
      <c r="I123" s="36">
        <v>4.4400000000000004</v>
      </c>
      <c r="J123" s="36">
        <f t="shared" si="14"/>
        <v>5.3280000000000003</v>
      </c>
      <c r="K123" s="113"/>
      <c r="L123" s="24">
        <f t="shared" si="17"/>
        <v>0</v>
      </c>
      <c r="M123" s="15"/>
      <c r="N123" s="84"/>
    </row>
    <row r="124" spans="1:14" s="25" customFormat="1" ht="40.5" customHeight="1" x14ac:dyDescent="0.2">
      <c r="A124" s="246"/>
      <c r="B124" s="200">
        <v>3270</v>
      </c>
      <c r="C124" s="169" t="s">
        <v>1374</v>
      </c>
      <c r="D124" s="121" t="s">
        <v>107</v>
      </c>
      <c r="E124" s="121">
        <v>1</v>
      </c>
      <c r="F124" s="121">
        <v>1</v>
      </c>
      <c r="G124" s="160">
        <v>6.44</v>
      </c>
      <c r="H124" s="122">
        <f t="shared" si="18"/>
        <v>7.7279999999999998</v>
      </c>
      <c r="I124" s="122">
        <f>G124*(100%-N1)</f>
        <v>4.9588000000000001</v>
      </c>
      <c r="J124" s="122">
        <f t="shared" ref="J124" si="19">I124*1.2</f>
        <v>5.9505600000000003</v>
      </c>
      <c r="K124" s="121"/>
      <c r="L124" s="170">
        <f t="shared" ref="L124" si="20">I124*K124</f>
        <v>0</v>
      </c>
      <c r="M124" s="15"/>
      <c r="N124" s="84"/>
    </row>
    <row r="125" spans="1:14" s="25" customFormat="1" ht="40.5" customHeight="1" x14ac:dyDescent="0.2">
      <c r="A125" s="247"/>
      <c r="B125" s="200">
        <v>3271</v>
      </c>
      <c r="C125" s="169" t="s">
        <v>1375</v>
      </c>
      <c r="D125" s="121" t="s">
        <v>107</v>
      </c>
      <c r="E125" s="121">
        <v>1</v>
      </c>
      <c r="F125" s="121">
        <v>1</v>
      </c>
      <c r="G125" s="160">
        <v>9.81</v>
      </c>
      <c r="H125" s="122">
        <f t="shared" si="18"/>
        <v>11.772</v>
      </c>
      <c r="I125" s="122">
        <f>G125*(100%-N1)</f>
        <v>7.553700000000001</v>
      </c>
      <c r="J125" s="122">
        <f t="shared" ref="J125" si="21">I125*1.2</f>
        <v>9.0644400000000012</v>
      </c>
      <c r="K125" s="121"/>
      <c r="L125" s="170">
        <f t="shared" ref="L125" si="22">I125*K125</f>
        <v>0</v>
      </c>
      <c r="M125" s="15"/>
      <c r="N125" s="84"/>
    </row>
    <row r="126" spans="1:14" s="25" customFormat="1" ht="40.5" customHeight="1" x14ac:dyDescent="0.2">
      <c r="A126" s="248"/>
      <c r="B126" s="200">
        <v>3272</v>
      </c>
      <c r="C126" s="169" t="s">
        <v>1376</v>
      </c>
      <c r="D126" s="121" t="s">
        <v>107</v>
      </c>
      <c r="E126" s="121">
        <v>1</v>
      </c>
      <c r="F126" s="121">
        <v>1</v>
      </c>
      <c r="G126" s="160">
        <v>11.76</v>
      </c>
      <c r="H126" s="122">
        <f t="shared" si="18"/>
        <v>14.112</v>
      </c>
      <c r="I126" s="122">
        <f>G126*(100%-N1)</f>
        <v>9.0551999999999992</v>
      </c>
      <c r="J126" s="122">
        <f t="shared" ref="J126" si="23">I126*1.2</f>
        <v>10.866239999999999</v>
      </c>
      <c r="K126" s="121"/>
      <c r="L126" s="170">
        <f t="shared" ref="L126" si="24">I126*K126</f>
        <v>0</v>
      </c>
      <c r="M126" s="15"/>
      <c r="N126" s="84"/>
    </row>
    <row r="127" spans="1:14" s="25" customFormat="1" ht="40.5" customHeight="1" x14ac:dyDescent="0.2">
      <c r="A127" s="246"/>
      <c r="B127" s="200">
        <v>3303</v>
      </c>
      <c r="C127" s="169" t="s">
        <v>1377</v>
      </c>
      <c r="D127" s="121" t="s">
        <v>107</v>
      </c>
      <c r="E127" s="121">
        <v>1</v>
      </c>
      <c r="F127" s="121">
        <v>1</v>
      </c>
      <c r="G127" s="160">
        <v>23.95</v>
      </c>
      <c r="H127" s="122">
        <f t="shared" si="18"/>
        <v>28.74</v>
      </c>
      <c r="I127" s="122">
        <f>G127*(100%-N1)</f>
        <v>18.441500000000001</v>
      </c>
      <c r="J127" s="122">
        <f t="shared" ref="J127" si="25">I127*1.2</f>
        <v>22.129799999999999</v>
      </c>
      <c r="K127" s="121"/>
      <c r="L127" s="170">
        <f t="shared" ref="L127" si="26">I127*K127</f>
        <v>0</v>
      </c>
      <c r="M127" s="15"/>
      <c r="N127" s="84"/>
    </row>
    <row r="128" spans="1:14" s="25" customFormat="1" ht="40.5" customHeight="1" x14ac:dyDescent="0.2">
      <c r="A128" s="247"/>
      <c r="B128" s="200">
        <v>3304</v>
      </c>
      <c r="C128" s="169" t="s">
        <v>1378</v>
      </c>
      <c r="D128" s="121" t="s">
        <v>107</v>
      </c>
      <c r="E128" s="121">
        <v>1</v>
      </c>
      <c r="F128" s="121">
        <v>1</v>
      </c>
      <c r="G128" s="160">
        <v>27.25</v>
      </c>
      <c r="H128" s="122">
        <f t="shared" si="18"/>
        <v>32.699999999999996</v>
      </c>
      <c r="I128" s="122">
        <f>G128*(100%-N1)</f>
        <v>20.982500000000002</v>
      </c>
      <c r="J128" s="122">
        <f t="shared" ref="J128" si="27">I128*1.2</f>
        <v>25.179000000000002</v>
      </c>
      <c r="K128" s="121"/>
      <c r="L128" s="170">
        <f t="shared" ref="L128" si="28">I128*K128</f>
        <v>0</v>
      </c>
      <c r="M128" s="15"/>
      <c r="N128" s="84"/>
    </row>
    <row r="129" spans="1:14" s="25" customFormat="1" ht="40.5" customHeight="1" x14ac:dyDescent="0.2">
      <c r="A129" s="248"/>
      <c r="B129" s="200">
        <v>3305</v>
      </c>
      <c r="C129" s="169" t="s">
        <v>1379</v>
      </c>
      <c r="D129" s="121" t="s">
        <v>107</v>
      </c>
      <c r="E129" s="121">
        <v>1</v>
      </c>
      <c r="F129" s="121">
        <v>1</v>
      </c>
      <c r="G129" s="160">
        <v>35.57</v>
      </c>
      <c r="H129" s="122">
        <f t="shared" si="18"/>
        <v>42.683999999999997</v>
      </c>
      <c r="I129" s="122">
        <f>G129*(100%-N1)</f>
        <v>27.3889</v>
      </c>
      <c r="J129" s="122">
        <f t="shared" ref="J129" si="29">I129*1.2</f>
        <v>32.866679999999995</v>
      </c>
      <c r="K129" s="121"/>
      <c r="L129" s="170">
        <f t="shared" ref="L129" si="30">I129*K129</f>
        <v>0</v>
      </c>
      <c r="M129" s="15"/>
      <c r="N129" s="84"/>
    </row>
    <row r="130" spans="1:14" s="25" customFormat="1" ht="40.5" customHeight="1" x14ac:dyDescent="0.2">
      <c r="A130" s="246"/>
      <c r="B130" s="200">
        <v>3300</v>
      </c>
      <c r="C130" s="169" t="s">
        <v>1380</v>
      </c>
      <c r="D130" s="121" t="s">
        <v>107</v>
      </c>
      <c r="E130" s="121">
        <v>1</v>
      </c>
      <c r="F130" s="121">
        <v>1</v>
      </c>
      <c r="G130" s="160">
        <v>25.47</v>
      </c>
      <c r="H130" s="122">
        <f t="shared" si="18"/>
        <v>30.563999999999997</v>
      </c>
      <c r="I130" s="122">
        <f>G130*(100%-N1)</f>
        <v>19.611899999999999</v>
      </c>
      <c r="J130" s="122">
        <f t="shared" ref="J130" si="31">I130*1.2</f>
        <v>23.534279999999999</v>
      </c>
      <c r="K130" s="121"/>
      <c r="L130" s="170">
        <f t="shared" ref="L130" si="32">I130*K130</f>
        <v>0</v>
      </c>
      <c r="M130" s="15"/>
      <c r="N130" s="84"/>
    </row>
    <row r="131" spans="1:14" s="25" customFormat="1" ht="40.5" customHeight="1" x14ac:dyDescent="0.2">
      <c r="A131" s="247"/>
      <c r="B131" s="200">
        <v>3301</v>
      </c>
      <c r="C131" s="169" t="s">
        <v>1381</v>
      </c>
      <c r="D131" s="121" t="s">
        <v>107</v>
      </c>
      <c r="E131" s="121">
        <v>1</v>
      </c>
      <c r="F131" s="121">
        <v>1</v>
      </c>
      <c r="G131" s="160"/>
      <c r="H131" s="122">
        <f t="shared" si="18"/>
        <v>0</v>
      </c>
      <c r="I131" s="122">
        <v>24.34</v>
      </c>
      <c r="J131" s="122">
        <f t="shared" ref="J131:J132" si="33">I131*1.2</f>
        <v>29.207999999999998</v>
      </c>
      <c r="K131" s="121"/>
      <c r="L131" s="170">
        <f t="shared" ref="L131:L132" si="34">I131*K131</f>
        <v>0</v>
      </c>
      <c r="M131" s="15"/>
      <c r="N131" s="84"/>
    </row>
    <row r="132" spans="1:14" s="25" customFormat="1" ht="40.5" customHeight="1" x14ac:dyDescent="0.2">
      <c r="A132" s="248"/>
      <c r="B132" s="200">
        <v>3302</v>
      </c>
      <c r="C132" s="169" t="s">
        <v>1382</v>
      </c>
      <c r="D132" s="121" t="s">
        <v>107</v>
      </c>
      <c r="E132" s="121">
        <v>1</v>
      </c>
      <c r="F132" s="121">
        <v>1</v>
      </c>
      <c r="G132" s="160">
        <v>36</v>
      </c>
      <c r="H132" s="122">
        <f t="shared" si="18"/>
        <v>43.199999999999996</v>
      </c>
      <c r="I132" s="122">
        <f>G132*(100%-N1)</f>
        <v>27.72</v>
      </c>
      <c r="J132" s="122">
        <f t="shared" si="33"/>
        <v>33.263999999999996</v>
      </c>
      <c r="K132" s="121"/>
      <c r="L132" s="170">
        <f t="shared" si="34"/>
        <v>0</v>
      </c>
      <c r="M132" s="15"/>
      <c r="N132" s="84"/>
    </row>
    <row r="133" spans="1:14" s="25" customFormat="1" ht="84.75" customHeight="1" x14ac:dyDescent="0.2">
      <c r="A133" s="229"/>
      <c r="B133" s="202" t="s">
        <v>1367</v>
      </c>
      <c r="C133" s="169" t="s">
        <v>1366</v>
      </c>
      <c r="D133" s="121" t="s">
        <v>107</v>
      </c>
      <c r="E133" s="121">
        <v>1</v>
      </c>
      <c r="F133" s="121">
        <v>40</v>
      </c>
      <c r="G133" s="160">
        <v>3.09</v>
      </c>
      <c r="H133" s="122">
        <f t="shared" si="18"/>
        <v>3.7079999999999997</v>
      </c>
      <c r="I133" s="122">
        <f>G133*(100%-N1)</f>
        <v>2.3792999999999997</v>
      </c>
      <c r="J133" s="122">
        <f t="shared" ref="J133" si="35">I133*1.2</f>
        <v>2.8551599999999997</v>
      </c>
      <c r="K133" s="121"/>
      <c r="L133" s="170">
        <f t="shared" ref="L133" si="36">I133*K133</f>
        <v>0</v>
      </c>
      <c r="M133" s="15"/>
      <c r="N133" s="84"/>
    </row>
    <row r="134" spans="1:14" s="25" customFormat="1" ht="86.25" customHeight="1" x14ac:dyDescent="0.2">
      <c r="A134" s="229"/>
      <c r="B134" s="202" t="s">
        <v>1369</v>
      </c>
      <c r="C134" s="169" t="s">
        <v>1368</v>
      </c>
      <c r="D134" s="121" t="s">
        <v>107</v>
      </c>
      <c r="E134" s="121">
        <v>1</v>
      </c>
      <c r="F134" s="121">
        <v>20</v>
      </c>
      <c r="G134" s="160">
        <v>5.33</v>
      </c>
      <c r="H134" s="122">
        <f t="shared" si="18"/>
        <v>6.3959999999999999</v>
      </c>
      <c r="I134" s="122">
        <f>G134*(100%-N1)</f>
        <v>4.1040999999999999</v>
      </c>
      <c r="J134" s="122">
        <f t="shared" ref="J134:J136" si="37">I134*1.2</f>
        <v>4.9249199999999993</v>
      </c>
      <c r="K134" s="121"/>
      <c r="L134" s="170">
        <f t="shared" ref="L134:L136" si="38">I134*K134</f>
        <v>0</v>
      </c>
      <c r="M134" s="15"/>
      <c r="N134" s="84"/>
    </row>
    <row r="135" spans="1:14" s="25" customFormat="1" ht="80.25" customHeight="1" x14ac:dyDescent="0.2">
      <c r="A135" s="229"/>
      <c r="B135" s="202" t="s">
        <v>1371</v>
      </c>
      <c r="C135" s="169" t="s">
        <v>1370</v>
      </c>
      <c r="D135" s="121" t="s">
        <v>107</v>
      </c>
      <c r="E135" s="121">
        <v>1</v>
      </c>
      <c r="F135" s="121">
        <v>25</v>
      </c>
      <c r="G135" s="160">
        <v>7.84</v>
      </c>
      <c r="H135" s="122">
        <f t="shared" si="18"/>
        <v>9.4079999999999995</v>
      </c>
      <c r="I135" s="122">
        <f>G135*(100%-N1)</f>
        <v>6.0368000000000004</v>
      </c>
      <c r="J135" s="122">
        <f t="shared" si="37"/>
        <v>7.2441599999999999</v>
      </c>
      <c r="K135" s="121"/>
      <c r="L135" s="170">
        <f t="shared" si="38"/>
        <v>0</v>
      </c>
      <c r="M135" s="15"/>
      <c r="N135" s="84"/>
    </row>
    <row r="136" spans="1:14" s="25" customFormat="1" ht="88.5" customHeight="1" x14ac:dyDescent="0.2">
      <c r="A136" s="229"/>
      <c r="B136" s="202" t="s">
        <v>1373</v>
      </c>
      <c r="C136" s="169" t="s">
        <v>1372</v>
      </c>
      <c r="D136" s="121" t="s">
        <v>107</v>
      </c>
      <c r="E136" s="121">
        <v>1</v>
      </c>
      <c r="F136" s="121">
        <v>15</v>
      </c>
      <c r="G136" s="160">
        <v>11.48</v>
      </c>
      <c r="H136" s="122">
        <f t="shared" si="18"/>
        <v>13.776</v>
      </c>
      <c r="I136" s="122">
        <f>G136*(100%-N1)</f>
        <v>8.8396000000000008</v>
      </c>
      <c r="J136" s="122">
        <f t="shared" si="37"/>
        <v>10.607520000000001</v>
      </c>
      <c r="K136" s="121"/>
      <c r="L136" s="170">
        <f t="shared" si="38"/>
        <v>0</v>
      </c>
      <c r="M136" s="15"/>
      <c r="N136" s="84"/>
    </row>
    <row r="137" spans="1:14" s="25" customFormat="1" ht="27" customHeight="1" x14ac:dyDescent="0.2">
      <c r="A137" s="247"/>
      <c r="B137" s="37">
        <v>4727</v>
      </c>
      <c r="C137" s="38" t="s">
        <v>544</v>
      </c>
      <c r="D137" s="113" t="s">
        <v>107</v>
      </c>
      <c r="E137" s="113">
        <v>1</v>
      </c>
      <c r="F137" s="113">
        <v>20</v>
      </c>
      <c r="G137" s="71">
        <v>17.5</v>
      </c>
      <c r="H137" s="36">
        <f t="shared" si="18"/>
        <v>21</v>
      </c>
      <c r="I137" s="36">
        <v>20.77</v>
      </c>
      <c r="J137" s="36">
        <f t="shared" ref="J137:J166" si="39">I137*1.2</f>
        <v>24.923999999999999</v>
      </c>
      <c r="K137" s="113"/>
      <c r="L137" s="24">
        <f t="shared" si="17"/>
        <v>0</v>
      </c>
      <c r="M137" s="15"/>
      <c r="N137" s="84"/>
    </row>
    <row r="138" spans="1:14" s="25" customFormat="1" ht="27" customHeight="1" x14ac:dyDescent="0.2">
      <c r="A138" s="247"/>
      <c r="B138" s="34">
        <v>4661</v>
      </c>
      <c r="C138" s="38" t="s">
        <v>672</v>
      </c>
      <c r="D138" s="113" t="s">
        <v>107</v>
      </c>
      <c r="E138" s="113">
        <v>1</v>
      </c>
      <c r="F138" s="113">
        <v>20</v>
      </c>
      <c r="G138" s="71">
        <v>28.38</v>
      </c>
      <c r="H138" s="36">
        <f t="shared" si="18"/>
        <v>34.055999999999997</v>
      </c>
      <c r="I138" s="36">
        <v>25.46</v>
      </c>
      <c r="J138" s="36">
        <f t="shared" si="39"/>
        <v>30.552</v>
      </c>
      <c r="K138" s="113"/>
      <c r="L138" s="24">
        <f t="shared" si="17"/>
        <v>0</v>
      </c>
      <c r="M138" s="15"/>
      <c r="N138" s="84"/>
    </row>
    <row r="139" spans="1:14" s="25" customFormat="1" ht="27" customHeight="1" x14ac:dyDescent="0.2">
      <c r="A139" s="247"/>
      <c r="B139" s="34">
        <v>4662</v>
      </c>
      <c r="C139" s="38" t="s">
        <v>673</v>
      </c>
      <c r="D139" s="113" t="s">
        <v>107</v>
      </c>
      <c r="E139" s="113">
        <v>1</v>
      </c>
      <c r="F139" s="113">
        <v>20</v>
      </c>
      <c r="G139" s="71">
        <v>23.35</v>
      </c>
      <c r="H139" s="36">
        <f t="shared" si="18"/>
        <v>28.02</v>
      </c>
      <c r="I139" s="36">
        <v>20.99</v>
      </c>
      <c r="J139" s="36">
        <f t="shared" si="39"/>
        <v>25.187999999999999</v>
      </c>
      <c r="K139" s="113"/>
      <c r="L139" s="24">
        <f t="shared" si="17"/>
        <v>0</v>
      </c>
      <c r="M139" s="15"/>
      <c r="N139" s="84"/>
    </row>
    <row r="140" spans="1:14" s="25" customFormat="1" ht="27" customHeight="1" x14ac:dyDescent="0.2">
      <c r="A140" s="248"/>
      <c r="B140" s="143">
        <v>4663</v>
      </c>
      <c r="C140" s="144" t="s">
        <v>903</v>
      </c>
      <c r="D140" s="139" t="s">
        <v>107</v>
      </c>
      <c r="E140" s="139">
        <v>1</v>
      </c>
      <c r="F140" s="139">
        <v>20</v>
      </c>
      <c r="G140" s="130">
        <v>29.54</v>
      </c>
      <c r="H140" s="140">
        <f t="shared" si="18"/>
        <v>35.448</v>
      </c>
      <c r="I140" s="140">
        <v>21.23</v>
      </c>
      <c r="J140" s="140">
        <f t="shared" si="39"/>
        <v>25.475999999999999</v>
      </c>
      <c r="K140" s="139"/>
      <c r="L140" s="186">
        <f t="shared" si="17"/>
        <v>0</v>
      </c>
      <c r="M140" s="15"/>
      <c r="N140" s="84"/>
    </row>
    <row r="141" spans="1:14" s="25" customFormat="1" ht="65.25" customHeight="1" x14ac:dyDescent="0.2">
      <c r="A141" s="30"/>
      <c r="B141" s="40" t="s">
        <v>426</v>
      </c>
      <c r="C141" s="38" t="s">
        <v>427</v>
      </c>
      <c r="D141" s="113" t="s">
        <v>144</v>
      </c>
      <c r="E141" s="113">
        <v>1</v>
      </c>
      <c r="F141" s="113">
        <v>10</v>
      </c>
      <c r="G141" s="71">
        <v>0.94</v>
      </c>
      <c r="H141" s="36">
        <f t="shared" si="18"/>
        <v>1.1279999999999999</v>
      </c>
      <c r="I141" s="36">
        <f>G141*(100%-N1)</f>
        <v>0.7238</v>
      </c>
      <c r="J141" s="36">
        <f t="shared" si="39"/>
        <v>0.86856</v>
      </c>
      <c r="K141" s="113"/>
      <c r="L141" s="24">
        <f t="shared" si="17"/>
        <v>0</v>
      </c>
      <c r="M141" s="15"/>
      <c r="N141" s="84"/>
    </row>
    <row r="142" spans="1:14" s="25" customFormat="1" ht="44.25" customHeight="1" x14ac:dyDescent="0.2">
      <c r="A142" s="249"/>
      <c r="B142" s="148">
        <v>6308</v>
      </c>
      <c r="C142" s="144" t="s">
        <v>908</v>
      </c>
      <c r="D142" s="139" t="s">
        <v>107</v>
      </c>
      <c r="E142" s="139">
        <v>1</v>
      </c>
      <c r="F142" s="139">
        <v>1</v>
      </c>
      <c r="G142" s="130">
        <v>38.49</v>
      </c>
      <c r="H142" s="140">
        <f>G142*1.2</f>
        <v>46.188000000000002</v>
      </c>
      <c r="I142" s="140">
        <v>25.02</v>
      </c>
      <c r="J142" s="140">
        <f t="shared" si="39"/>
        <v>30.023999999999997</v>
      </c>
      <c r="K142" s="139"/>
      <c r="L142" s="186">
        <f t="shared" si="17"/>
        <v>0</v>
      </c>
      <c r="M142" s="15"/>
      <c r="N142" s="84"/>
    </row>
    <row r="143" spans="1:14" s="25" customFormat="1" ht="44.25" customHeight="1" x14ac:dyDescent="0.2">
      <c r="A143" s="249"/>
      <c r="B143" s="148">
        <v>6307</v>
      </c>
      <c r="C143" s="144" t="s">
        <v>909</v>
      </c>
      <c r="D143" s="139" t="s">
        <v>107</v>
      </c>
      <c r="E143" s="139">
        <v>1</v>
      </c>
      <c r="F143" s="139">
        <v>1</v>
      </c>
      <c r="G143" s="130">
        <v>46.87</v>
      </c>
      <c r="H143" s="140">
        <f>G143*1.2</f>
        <v>56.243999999999993</v>
      </c>
      <c r="I143" s="140">
        <v>30.47</v>
      </c>
      <c r="J143" s="140">
        <f t="shared" si="39"/>
        <v>36.564</v>
      </c>
      <c r="K143" s="139"/>
      <c r="L143" s="186">
        <f t="shared" si="17"/>
        <v>0</v>
      </c>
      <c r="M143" s="15"/>
      <c r="N143" s="84"/>
    </row>
    <row r="144" spans="1:14" s="25" customFormat="1" ht="72.75" customHeight="1" x14ac:dyDescent="0.2">
      <c r="A144" s="96"/>
      <c r="B144" s="146">
        <v>5989</v>
      </c>
      <c r="C144" s="144" t="s">
        <v>906</v>
      </c>
      <c r="D144" s="139" t="s">
        <v>107</v>
      </c>
      <c r="E144" s="139">
        <v>1</v>
      </c>
      <c r="F144" s="139">
        <v>24</v>
      </c>
      <c r="G144" s="130">
        <v>24.3</v>
      </c>
      <c r="H144" s="140">
        <f t="shared" ref="H144:H148" si="40">G144*1.2</f>
        <v>29.16</v>
      </c>
      <c r="I144" s="140">
        <v>12.64</v>
      </c>
      <c r="J144" s="140">
        <f t="shared" si="39"/>
        <v>15.167999999999999</v>
      </c>
      <c r="K144" s="139"/>
      <c r="L144" s="186">
        <f t="shared" ref="L144:L197" si="41">I144*K144</f>
        <v>0</v>
      </c>
      <c r="M144" s="15"/>
      <c r="N144" s="84"/>
    </row>
    <row r="145" spans="1:14" s="25" customFormat="1" ht="22.5" customHeight="1" x14ac:dyDescent="0.2">
      <c r="A145" s="246"/>
      <c r="B145" s="124" t="s">
        <v>1395</v>
      </c>
      <c r="C145" s="125" t="s">
        <v>1406</v>
      </c>
      <c r="D145" s="121" t="s">
        <v>26</v>
      </c>
      <c r="E145" s="121">
        <v>1</v>
      </c>
      <c r="F145" s="121">
        <v>24</v>
      </c>
      <c r="G145" s="160">
        <v>5</v>
      </c>
      <c r="H145" s="122">
        <f t="shared" si="40"/>
        <v>6</v>
      </c>
      <c r="I145" s="122">
        <v>17.690000000000001</v>
      </c>
      <c r="J145" s="122">
        <f t="shared" si="39"/>
        <v>21.228000000000002</v>
      </c>
      <c r="K145" s="121"/>
      <c r="L145" s="170">
        <f t="shared" si="41"/>
        <v>0</v>
      </c>
      <c r="M145" s="15"/>
      <c r="N145" s="84"/>
    </row>
    <row r="146" spans="1:14" s="25" customFormat="1" ht="23.25" customHeight="1" x14ac:dyDescent="0.2">
      <c r="A146" s="247"/>
      <c r="B146" s="124" t="s">
        <v>1396</v>
      </c>
      <c r="C146" s="125" t="s">
        <v>1407</v>
      </c>
      <c r="D146" s="121" t="s">
        <v>26</v>
      </c>
      <c r="E146" s="121">
        <v>1</v>
      </c>
      <c r="F146" s="121">
        <v>24</v>
      </c>
      <c r="G146" s="160">
        <v>6.28</v>
      </c>
      <c r="H146" s="122">
        <f t="shared" si="40"/>
        <v>7.5359999999999996</v>
      </c>
      <c r="I146" s="122">
        <v>14.29</v>
      </c>
      <c r="J146" s="122">
        <f t="shared" si="39"/>
        <v>17.148</v>
      </c>
      <c r="K146" s="121"/>
      <c r="L146" s="170">
        <f t="shared" si="41"/>
        <v>0</v>
      </c>
      <c r="M146" s="15"/>
      <c r="N146" s="84"/>
    </row>
    <row r="147" spans="1:14" s="25" customFormat="1" ht="24" customHeight="1" x14ac:dyDescent="0.2">
      <c r="A147" s="247"/>
      <c r="B147" s="124" t="s">
        <v>1397</v>
      </c>
      <c r="C147" s="125" t="s">
        <v>1408</v>
      </c>
      <c r="D147" s="121" t="s">
        <v>26</v>
      </c>
      <c r="E147" s="121">
        <v>1</v>
      </c>
      <c r="F147" s="121">
        <v>24</v>
      </c>
      <c r="G147" s="160">
        <v>10.26</v>
      </c>
      <c r="H147" s="122">
        <f t="shared" si="40"/>
        <v>12.311999999999999</v>
      </c>
      <c r="I147" s="122">
        <v>11.69</v>
      </c>
      <c r="J147" s="122">
        <f t="shared" si="39"/>
        <v>14.027999999999999</v>
      </c>
      <c r="K147" s="121"/>
      <c r="L147" s="170">
        <f t="shared" si="41"/>
        <v>0</v>
      </c>
      <c r="M147" s="15"/>
      <c r="N147" s="84"/>
    </row>
    <row r="148" spans="1:14" s="25" customFormat="1" ht="24" customHeight="1" x14ac:dyDescent="0.2">
      <c r="A148" s="247"/>
      <c r="B148" s="233" t="s">
        <v>1398</v>
      </c>
      <c r="C148" s="234" t="s">
        <v>1409</v>
      </c>
      <c r="D148" s="235" t="s">
        <v>26</v>
      </c>
      <c r="E148" s="235">
        <v>1</v>
      </c>
      <c r="F148" s="235">
        <v>24</v>
      </c>
      <c r="G148" s="236">
        <v>13.03</v>
      </c>
      <c r="H148" s="237">
        <f t="shared" si="40"/>
        <v>15.635999999999999</v>
      </c>
      <c r="I148" s="237">
        <v>9.91</v>
      </c>
      <c r="J148" s="237">
        <f t="shared" si="39"/>
        <v>11.891999999999999</v>
      </c>
      <c r="K148" s="235"/>
      <c r="L148" s="238">
        <f t="shared" si="41"/>
        <v>0</v>
      </c>
      <c r="M148" s="15"/>
      <c r="N148" s="84"/>
    </row>
    <row r="149" spans="1:14" s="25" customFormat="1" ht="77.25" customHeight="1" x14ac:dyDescent="0.2">
      <c r="A149" s="231"/>
      <c r="B149" s="233" t="s">
        <v>1399</v>
      </c>
      <c r="C149" s="234" t="s">
        <v>1405</v>
      </c>
      <c r="D149" s="235" t="s">
        <v>26</v>
      </c>
      <c r="E149" s="235">
        <v>1</v>
      </c>
      <c r="F149" s="235">
        <v>24</v>
      </c>
      <c r="G149" s="236"/>
      <c r="H149" s="237"/>
      <c r="I149" s="237">
        <v>18.71</v>
      </c>
      <c r="J149" s="237">
        <f t="shared" si="39"/>
        <v>22.452000000000002</v>
      </c>
      <c r="K149" s="235"/>
      <c r="L149" s="238">
        <f t="shared" si="41"/>
        <v>0</v>
      </c>
      <c r="M149" s="15"/>
      <c r="N149" s="84"/>
    </row>
    <row r="150" spans="1:14" s="25" customFormat="1" ht="77.25" customHeight="1" x14ac:dyDescent="0.2">
      <c r="A150" s="232"/>
      <c r="B150" s="124" t="s">
        <v>1401</v>
      </c>
      <c r="C150" s="125" t="s">
        <v>1400</v>
      </c>
      <c r="D150" s="121" t="s">
        <v>26</v>
      </c>
      <c r="E150" s="121">
        <v>1</v>
      </c>
      <c r="F150" s="121">
        <v>24</v>
      </c>
      <c r="G150" s="160"/>
      <c r="H150" s="122"/>
      <c r="I150" s="122">
        <v>21.84</v>
      </c>
      <c r="J150" s="122">
        <f t="shared" si="39"/>
        <v>26.207999999999998</v>
      </c>
      <c r="K150" s="121"/>
      <c r="L150" s="170">
        <f t="shared" si="41"/>
        <v>0</v>
      </c>
      <c r="M150" s="15"/>
      <c r="N150" s="84"/>
    </row>
    <row r="151" spans="1:14" s="25" customFormat="1" ht="39" customHeight="1" x14ac:dyDescent="0.2">
      <c r="A151" s="246"/>
      <c r="B151" s="180" t="s">
        <v>1402</v>
      </c>
      <c r="C151" s="179" t="s">
        <v>1404</v>
      </c>
      <c r="D151" s="121" t="s">
        <v>26</v>
      </c>
      <c r="E151" s="121">
        <v>1</v>
      </c>
      <c r="F151" s="121">
        <v>24</v>
      </c>
      <c r="G151" s="239"/>
      <c r="H151" s="240"/>
      <c r="I151" s="240">
        <v>15.12</v>
      </c>
      <c r="J151" s="240">
        <f t="shared" si="39"/>
        <v>18.143999999999998</v>
      </c>
      <c r="K151" s="241"/>
      <c r="L151" s="242">
        <f t="shared" si="41"/>
        <v>0</v>
      </c>
      <c r="M151" s="15"/>
      <c r="N151" s="84"/>
    </row>
    <row r="152" spans="1:14" s="25" customFormat="1" ht="47.25" customHeight="1" x14ac:dyDescent="0.2">
      <c r="A152" s="248"/>
      <c r="B152" s="180" t="s">
        <v>1403</v>
      </c>
      <c r="C152" s="179" t="s">
        <v>1410</v>
      </c>
      <c r="D152" s="121" t="s">
        <v>26</v>
      </c>
      <c r="E152" s="121">
        <v>1</v>
      </c>
      <c r="F152" s="121">
        <v>24</v>
      </c>
      <c r="G152" s="239"/>
      <c r="H152" s="240"/>
      <c r="I152" s="240">
        <v>8.19</v>
      </c>
      <c r="J152" s="240">
        <f t="shared" si="39"/>
        <v>9.8279999999999994</v>
      </c>
      <c r="K152" s="241"/>
      <c r="L152" s="242">
        <f t="shared" si="41"/>
        <v>0</v>
      </c>
      <c r="M152" s="15"/>
      <c r="N152" s="84"/>
    </row>
    <row r="153" spans="1:14" s="25" customFormat="1" ht="57" customHeight="1" x14ac:dyDescent="0.2">
      <c r="A153" s="29"/>
      <c r="B153" s="34">
        <v>2184</v>
      </c>
      <c r="C153" s="35" t="s">
        <v>418</v>
      </c>
      <c r="D153" s="113" t="s">
        <v>107</v>
      </c>
      <c r="E153" s="113">
        <v>6</v>
      </c>
      <c r="F153" s="113">
        <v>24</v>
      </c>
      <c r="G153" s="71">
        <v>23.56</v>
      </c>
      <c r="H153" s="36">
        <f>G153*1.2</f>
        <v>28.271999999999998</v>
      </c>
      <c r="I153" s="36">
        <v>21.42</v>
      </c>
      <c r="J153" s="36">
        <f t="shared" si="39"/>
        <v>25.704000000000001</v>
      </c>
      <c r="K153" s="113"/>
      <c r="L153" s="24">
        <f t="shared" si="41"/>
        <v>0</v>
      </c>
      <c r="M153" s="15"/>
      <c r="N153" s="84"/>
    </row>
    <row r="154" spans="1:14" s="25" customFormat="1" ht="41.25" customHeight="1" x14ac:dyDescent="0.2">
      <c r="A154" s="246"/>
      <c r="B154" s="204" t="s">
        <v>1390</v>
      </c>
      <c r="C154" s="179" t="s">
        <v>1425</v>
      </c>
      <c r="D154" s="121" t="s">
        <v>26</v>
      </c>
      <c r="E154" s="121">
        <v>1</v>
      </c>
      <c r="F154" s="121">
        <v>24</v>
      </c>
      <c r="G154" s="160"/>
      <c r="H154" s="122"/>
      <c r="I154" s="122">
        <v>7.4</v>
      </c>
      <c r="J154" s="122">
        <f t="shared" ref="J154:J162" si="42">I154*1.2</f>
        <v>8.8800000000000008</v>
      </c>
      <c r="K154" s="121"/>
      <c r="L154" s="170">
        <f t="shared" ref="L154:L162" si="43">I154*K154</f>
        <v>0</v>
      </c>
      <c r="M154" s="15"/>
      <c r="N154" s="84"/>
    </row>
    <row r="155" spans="1:14" s="25" customFormat="1" ht="36.75" customHeight="1" x14ac:dyDescent="0.2">
      <c r="A155" s="247"/>
      <c r="B155" s="204" t="s">
        <v>1391</v>
      </c>
      <c r="C155" s="179" t="s">
        <v>1426</v>
      </c>
      <c r="D155" s="121" t="s">
        <v>26</v>
      </c>
      <c r="E155" s="121">
        <v>1</v>
      </c>
      <c r="F155" s="121">
        <v>24</v>
      </c>
      <c r="G155" s="160"/>
      <c r="H155" s="122"/>
      <c r="I155" s="122">
        <v>6.03</v>
      </c>
      <c r="J155" s="122">
        <f t="shared" si="42"/>
        <v>7.2359999999999998</v>
      </c>
      <c r="K155" s="121"/>
      <c r="L155" s="170">
        <f t="shared" si="43"/>
        <v>0</v>
      </c>
      <c r="M155" s="15"/>
      <c r="N155" s="84"/>
    </row>
    <row r="156" spans="1:14" s="25" customFormat="1" ht="36.75" customHeight="1" x14ac:dyDescent="0.2">
      <c r="A156" s="247"/>
      <c r="B156" s="204" t="s">
        <v>1392</v>
      </c>
      <c r="C156" s="179" t="s">
        <v>1427</v>
      </c>
      <c r="D156" s="121" t="s">
        <v>26</v>
      </c>
      <c r="E156" s="121">
        <v>1</v>
      </c>
      <c r="F156" s="121">
        <v>24</v>
      </c>
      <c r="G156" s="160"/>
      <c r="H156" s="122"/>
      <c r="I156" s="122">
        <v>4.8</v>
      </c>
      <c r="J156" s="122">
        <f t="shared" si="42"/>
        <v>5.76</v>
      </c>
      <c r="K156" s="121"/>
      <c r="L156" s="170">
        <f t="shared" si="43"/>
        <v>0</v>
      </c>
      <c r="M156" s="15"/>
      <c r="N156" s="84"/>
    </row>
    <row r="157" spans="1:14" s="25" customFormat="1" ht="30.75" customHeight="1" x14ac:dyDescent="0.2">
      <c r="A157" s="247"/>
      <c r="B157" s="204" t="s">
        <v>1393</v>
      </c>
      <c r="C157" s="179" t="s">
        <v>1428</v>
      </c>
      <c r="D157" s="121" t="s">
        <v>26</v>
      </c>
      <c r="E157" s="121">
        <v>1</v>
      </c>
      <c r="F157" s="121">
        <v>36</v>
      </c>
      <c r="G157" s="160"/>
      <c r="H157" s="122"/>
      <c r="I157" s="122">
        <v>4.04</v>
      </c>
      <c r="J157" s="122">
        <f t="shared" si="42"/>
        <v>4.8479999999999999</v>
      </c>
      <c r="K157" s="121"/>
      <c r="L157" s="170">
        <f t="shared" si="43"/>
        <v>0</v>
      </c>
      <c r="M157" s="15"/>
      <c r="N157" s="84"/>
    </row>
    <row r="158" spans="1:14" s="25" customFormat="1" ht="36" customHeight="1" x14ac:dyDescent="0.2">
      <c r="A158" s="248"/>
      <c r="B158" s="204" t="s">
        <v>1394</v>
      </c>
      <c r="C158" s="179" t="s">
        <v>1429</v>
      </c>
      <c r="D158" s="121" t="s">
        <v>26</v>
      </c>
      <c r="E158" s="121">
        <v>1</v>
      </c>
      <c r="F158" s="121">
        <v>48</v>
      </c>
      <c r="G158" s="160"/>
      <c r="H158" s="122"/>
      <c r="I158" s="122">
        <v>3.24</v>
      </c>
      <c r="J158" s="122">
        <f t="shared" si="42"/>
        <v>3.8879999999999999</v>
      </c>
      <c r="K158" s="121"/>
      <c r="L158" s="170">
        <f t="shared" si="43"/>
        <v>0</v>
      </c>
      <c r="M158" s="15"/>
      <c r="N158" s="84"/>
    </row>
    <row r="159" spans="1:14" s="25" customFormat="1" ht="36" customHeight="1" x14ac:dyDescent="0.2">
      <c r="A159" s="249"/>
      <c r="B159" s="204" t="s">
        <v>1417</v>
      </c>
      <c r="C159" s="179" t="s">
        <v>1421</v>
      </c>
      <c r="D159" s="121" t="s">
        <v>26</v>
      </c>
      <c r="E159" s="121">
        <v>1</v>
      </c>
      <c r="F159" s="121">
        <v>24</v>
      </c>
      <c r="G159" s="160"/>
      <c r="H159" s="122"/>
      <c r="I159" s="122">
        <v>16.350000000000001</v>
      </c>
      <c r="J159" s="122">
        <f t="shared" si="42"/>
        <v>19.62</v>
      </c>
      <c r="K159" s="121"/>
      <c r="L159" s="170">
        <f t="shared" si="43"/>
        <v>0</v>
      </c>
      <c r="M159" s="15"/>
      <c r="N159" s="84"/>
    </row>
    <row r="160" spans="1:14" s="25" customFormat="1" ht="36" customHeight="1" x14ac:dyDescent="0.2">
      <c r="A160" s="249"/>
      <c r="B160" s="204" t="s">
        <v>1418</v>
      </c>
      <c r="C160" s="179" t="s">
        <v>1422</v>
      </c>
      <c r="D160" s="121" t="s">
        <v>26</v>
      </c>
      <c r="E160" s="121">
        <v>1</v>
      </c>
      <c r="F160" s="121">
        <v>24</v>
      </c>
      <c r="G160" s="160"/>
      <c r="H160" s="122"/>
      <c r="I160" s="122">
        <v>19.5</v>
      </c>
      <c r="J160" s="122">
        <f t="shared" si="42"/>
        <v>23.4</v>
      </c>
      <c r="K160" s="121"/>
      <c r="L160" s="170">
        <f t="shared" si="43"/>
        <v>0</v>
      </c>
      <c r="M160" s="15"/>
      <c r="N160" s="84"/>
    </row>
    <row r="161" spans="1:14" s="25" customFormat="1" ht="36" customHeight="1" x14ac:dyDescent="0.2">
      <c r="A161" s="249"/>
      <c r="B161" s="204" t="s">
        <v>1419</v>
      </c>
      <c r="C161" s="179" t="s">
        <v>1423</v>
      </c>
      <c r="D161" s="121" t="s">
        <v>26</v>
      </c>
      <c r="E161" s="121">
        <v>1</v>
      </c>
      <c r="F161" s="121">
        <v>24</v>
      </c>
      <c r="G161" s="160"/>
      <c r="H161" s="122"/>
      <c r="I161" s="122">
        <v>24.69</v>
      </c>
      <c r="J161" s="122">
        <f t="shared" si="42"/>
        <v>29.628</v>
      </c>
      <c r="K161" s="121"/>
      <c r="L161" s="170">
        <f t="shared" si="43"/>
        <v>0</v>
      </c>
      <c r="M161" s="15"/>
      <c r="N161" s="84"/>
    </row>
    <row r="162" spans="1:14" s="25" customFormat="1" ht="36" customHeight="1" x14ac:dyDescent="0.2">
      <c r="A162" s="249"/>
      <c r="B162" s="204" t="s">
        <v>1420</v>
      </c>
      <c r="C162" s="179" t="s">
        <v>1424</v>
      </c>
      <c r="D162" s="121" t="s">
        <v>26</v>
      </c>
      <c r="E162" s="121">
        <v>1</v>
      </c>
      <c r="F162" s="121">
        <v>24</v>
      </c>
      <c r="G162" s="160"/>
      <c r="H162" s="122"/>
      <c r="I162" s="122">
        <v>30.97</v>
      </c>
      <c r="J162" s="122">
        <f t="shared" si="42"/>
        <v>37.163999999999994</v>
      </c>
      <c r="K162" s="121"/>
      <c r="L162" s="170">
        <f t="shared" si="43"/>
        <v>0</v>
      </c>
      <c r="M162" s="15"/>
      <c r="N162" s="84"/>
    </row>
    <row r="163" spans="1:14" s="25" customFormat="1" ht="48.75" customHeight="1" x14ac:dyDescent="0.2">
      <c r="A163" s="249"/>
      <c r="B163" s="121" t="s">
        <v>1412</v>
      </c>
      <c r="C163" s="182" t="s">
        <v>796</v>
      </c>
      <c r="D163" s="121" t="s">
        <v>26</v>
      </c>
      <c r="E163" s="121">
        <v>1</v>
      </c>
      <c r="F163" s="121">
        <v>24</v>
      </c>
      <c r="G163" s="160">
        <v>9.36</v>
      </c>
      <c r="H163" s="122">
        <f t="shared" si="18"/>
        <v>11.231999999999999</v>
      </c>
      <c r="I163" s="122">
        <v>7.43</v>
      </c>
      <c r="J163" s="122">
        <f t="shared" si="39"/>
        <v>8.9159999999999986</v>
      </c>
      <c r="K163" s="121"/>
      <c r="L163" s="170">
        <f t="shared" si="41"/>
        <v>0</v>
      </c>
      <c r="M163" s="15"/>
      <c r="N163" s="84"/>
    </row>
    <row r="164" spans="1:14" s="25" customFormat="1" ht="46.5" customHeight="1" x14ac:dyDescent="0.2">
      <c r="A164" s="249"/>
      <c r="B164" s="120" t="s">
        <v>1411</v>
      </c>
      <c r="C164" s="182" t="s">
        <v>758</v>
      </c>
      <c r="D164" s="121" t="s">
        <v>26</v>
      </c>
      <c r="E164" s="121">
        <v>1</v>
      </c>
      <c r="F164" s="121">
        <v>24</v>
      </c>
      <c r="G164" s="160">
        <v>17.27</v>
      </c>
      <c r="H164" s="122">
        <f t="shared" si="18"/>
        <v>20.724</v>
      </c>
      <c r="I164" s="122">
        <v>13.7</v>
      </c>
      <c r="J164" s="122">
        <f t="shared" si="39"/>
        <v>16.439999999999998</v>
      </c>
      <c r="K164" s="121"/>
      <c r="L164" s="170">
        <f t="shared" si="41"/>
        <v>0</v>
      </c>
      <c r="M164" s="15"/>
      <c r="N164" s="84"/>
    </row>
    <row r="165" spans="1:14" s="25" customFormat="1" ht="46.5" customHeight="1" x14ac:dyDescent="0.2">
      <c r="A165" s="246"/>
      <c r="B165" s="120" t="s">
        <v>1413</v>
      </c>
      <c r="C165" s="182" t="s">
        <v>1415</v>
      </c>
      <c r="D165" s="121" t="s">
        <v>26</v>
      </c>
      <c r="E165" s="121">
        <v>1</v>
      </c>
      <c r="F165" s="121">
        <v>24</v>
      </c>
      <c r="G165" s="160"/>
      <c r="H165" s="122"/>
      <c r="I165" s="122">
        <v>8.06</v>
      </c>
      <c r="J165" s="122">
        <f t="shared" si="39"/>
        <v>9.6720000000000006</v>
      </c>
      <c r="K165" s="121"/>
      <c r="L165" s="170">
        <f t="shared" si="41"/>
        <v>0</v>
      </c>
      <c r="M165" s="15"/>
      <c r="N165" s="84"/>
    </row>
    <row r="166" spans="1:14" s="25" customFormat="1" ht="46.5" customHeight="1" x14ac:dyDescent="0.2">
      <c r="A166" s="248"/>
      <c r="B166" s="120" t="s">
        <v>1414</v>
      </c>
      <c r="C166" s="182" t="s">
        <v>1416</v>
      </c>
      <c r="D166" s="121" t="s">
        <v>26</v>
      </c>
      <c r="E166" s="121">
        <v>1</v>
      </c>
      <c r="F166" s="121">
        <v>24</v>
      </c>
      <c r="G166" s="160"/>
      <c r="H166" s="122"/>
      <c r="I166" s="122">
        <v>18.28</v>
      </c>
      <c r="J166" s="122">
        <f t="shared" si="39"/>
        <v>21.936</v>
      </c>
      <c r="K166" s="121"/>
      <c r="L166" s="170">
        <f t="shared" si="41"/>
        <v>0</v>
      </c>
      <c r="M166" s="15"/>
      <c r="N166" s="84"/>
    </row>
    <row r="167" spans="1:14" s="25" customFormat="1" ht="38.25" customHeight="1" x14ac:dyDescent="0.2">
      <c r="A167" s="249"/>
      <c r="B167" s="70" t="s">
        <v>878</v>
      </c>
      <c r="C167" s="8" t="s">
        <v>668</v>
      </c>
      <c r="D167" s="113" t="s">
        <v>26</v>
      </c>
      <c r="E167" s="113">
        <v>1</v>
      </c>
      <c r="F167" s="113">
        <v>6</v>
      </c>
      <c r="G167" s="71">
        <v>3.23</v>
      </c>
      <c r="H167" s="36">
        <f t="shared" ref="H167:H174" si="44">G167*1.2</f>
        <v>3.8759999999999999</v>
      </c>
      <c r="I167" s="36">
        <v>2.37</v>
      </c>
      <c r="J167" s="36">
        <f t="shared" ref="J167:J174" si="45">I167*1.2</f>
        <v>2.8439999999999999</v>
      </c>
      <c r="K167" s="113"/>
      <c r="L167" s="24">
        <f t="shared" si="41"/>
        <v>0</v>
      </c>
      <c r="M167" s="15"/>
      <c r="N167" s="84"/>
    </row>
    <row r="168" spans="1:14" s="25" customFormat="1" ht="38.25" customHeight="1" x14ac:dyDescent="0.2">
      <c r="A168" s="249"/>
      <c r="B168" s="70" t="s">
        <v>759</v>
      </c>
      <c r="C168" s="8" t="s">
        <v>669</v>
      </c>
      <c r="D168" s="113" t="s">
        <v>26</v>
      </c>
      <c r="E168" s="113">
        <v>1</v>
      </c>
      <c r="F168" s="113">
        <v>6</v>
      </c>
      <c r="G168" s="71">
        <v>4.9000000000000004</v>
      </c>
      <c r="H168" s="36">
        <f>G168*1.2</f>
        <v>5.88</v>
      </c>
      <c r="I168" s="36">
        <v>3.66</v>
      </c>
      <c r="J168" s="36">
        <f>I168*1.2</f>
        <v>4.3920000000000003</v>
      </c>
      <c r="K168" s="113"/>
      <c r="L168" s="24">
        <f t="shared" si="41"/>
        <v>0</v>
      </c>
      <c r="M168" s="15"/>
      <c r="N168" s="84"/>
    </row>
    <row r="169" spans="1:14" s="25" customFormat="1" ht="38.25" customHeight="1" x14ac:dyDescent="0.2">
      <c r="A169" s="249"/>
      <c r="B169" s="70" t="s">
        <v>797</v>
      </c>
      <c r="C169" s="8" t="s">
        <v>798</v>
      </c>
      <c r="D169" s="113" t="s">
        <v>26</v>
      </c>
      <c r="E169" s="113">
        <v>1</v>
      </c>
      <c r="F169" s="113">
        <v>6</v>
      </c>
      <c r="G169" s="71">
        <v>11.45</v>
      </c>
      <c r="H169" s="36">
        <f t="shared" si="44"/>
        <v>13.739999999999998</v>
      </c>
      <c r="I169" s="36">
        <v>7.81</v>
      </c>
      <c r="J169" s="36">
        <f t="shared" si="45"/>
        <v>9.3719999999999999</v>
      </c>
      <c r="K169" s="113"/>
      <c r="L169" s="24">
        <f t="shared" si="41"/>
        <v>0</v>
      </c>
      <c r="M169" s="15"/>
      <c r="N169" s="84"/>
    </row>
    <row r="170" spans="1:14" s="25" customFormat="1" ht="33.75" customHeight="1" x14ac:dyDescent="0.2">
      <c r="A170" s="250"/>
      <c r="B170" s="70" t="s">
        <v>800</v>
      </c>
      <c r="C170" s="8" t="s">
        <v>799</v>
      </c>
      <c r="D170" s="134" t="s">
        <v>26</v>
      </c>
      <c r="E170" s="134">
        <v>1</v>
      </c>
      <c r="F170" s="134">
        <v>6</v>
      </c>
      <c r="G170" s="71">
        <v>4.26</v>
      </c>
      <c r="H170" s="36">
        <f t="shared" si="44"/>
        <v>5.1119999999999992</v>
      </c>
      <c r="I170" s="36">
        <v>3.52</v>
      </c>
      <c r="J170" s="36">
        <f>I170*1.2</f>
        <v>4.2240000000000002</v>
      </c>
      <c r="K170" s="134"/>
      <c r="L170" s="24">
        <f t="shared" si="41"/>
        <v>0</v>
      </c>
      <c r="M170" s="15"/>
      <c r="N170" s="84"/>
    </row>
    <row r="171" spans="1:14" s="25" customFormat="1" ht="37.5" customHeight="1" x14ac:dyDescent="0.2">
      <c r="A171" s="251"/>
      <c r="B171" s="70" t="s">
        <v>879</v>
      </c>
      <c r="C171" s="8" t="s">
        <v>880</v>
      </c>
      <c r="D171" s="134" t="s">
        <v>26</v>
      </c>
      <c r="E171" s="134">
        <v>1</v>
      </c>
      <c r="F171" s="134">
        <v>6</v>
      </c>
      <c r="G171" s="71">
        <v>7.18</v>
      </c>
      <c r="H171" s="36">
        <f t="shared" si="44"/>
        <v>8.6159999999999997</v>
      </c>
      <c r="I171" s="36">
        <v>5.93</v>
      </c>
      <c r="J171" s="36">
        <f>I171*1.2</f>
        <v>7.1159999999999997</v>
      </c>
      <c r="K171" s="134"/>
      <c r="L171" s="24">
        <f t="shared" si="41"/>
        <v>0</v>
      </c>
      <c r="M171" s="15"/>
      <c r="N171" s="84"/>
    </row>
    <row r="172" spans="1:14" s="25" customFormat="1" ht="36.75" customHeight="1" x14ac:dyDescent="0.2">
      <c r="A172" s="252"/>
      <c r="B172" s="70" t="s">
        <v>881</v>
      </c>
      <c r="C172" s="8" t="s">
        <v>882</v>
      </c>
      <c r="D172" s="134" t="s">
        <v>26</v>
      </c>
      <c r="E172" s="134">
        <v>1</v>
      </c>
      <c r="F172" s="134">
        <v>6</v>
      </c>
      <c r="G172" s="71">
        <v>17.64</v>
      </c>
      <c r="H172" s="36">
        <f t="shared" si="44"/>
        <v>21.167999999999999</v>
      </c>
      <c r="I172" s="36">
        <v>13.33</v>
      </c>
      <c r="J172" s="36">
        <f>I172*1.2</f>
        <v>15.995999999999999</v>
      </c>
      <c r="K172" s="134"/>
      <c r="L172" s="24">
        <f t="shared" si="41"/>
        <v>0</v>
      </c>
      <c r="M172" s="15"/>
      <c r="N172" s="84"/>
    </row>
    <row r="173" spans="1:14" s="25" customFormat="1" ht="38.25" customHeight="1" x14ac:dyDescent="0.2">
      <c r="A173" s="249"/>
      <c r="B173" s="70" t="s">
        <v>666</v>
      </c>
      <c r="C173" s="8" t="s">
        <v>670</v>
      </c>
      <c r="D173" s="86" t="s">
        <v>107</v>
      </c>
      <c r="E173" s="86">
        <v>1</v>
      </c>
      <c r="F173" s="86">
        <v>12</v>
      </c>
      <c r="G173" s="71">
        <v>6.11</v>
      </c>
      <c r="H173" s="36">
        <f t="shared" si="44"/>
        <v>7.3319999999999999</v>
      </c>
      <c r="I173" s="36">
        <f>G173*(100%-N1)</f>
        <v>4.7047000000000008</v>
      </c>
      <c r="J173" s="36">
        <f t="shared" si="45"/>
        <v>5.6456400000000011</v>
      </c>
      <c r="K173" s="86"/>
      <c r="L173" s="24">
        <f t="shared" si="41"/>
        <v>0</v>
      </c>
      <c r="M173" s="15"/>
      <c r="N173" s="84"/>
    </row>
    <row r="174" spans="1:14" s="25" customFormat="1" ht="38.25" customHeight="1" x14ac:dyDescent="0.2">
      <c r="A174" s="249"/>
      <c r="B174" s="70" t="s">
        <v>667</v>
      </c>
      <c r="C174" s="8" t="s">
        <v>671</v>
      </c>
      <c r="D174" s="86" t="s">
        <v>107</v>
      </c>
      <c r="E174" s="86">
        <v>1</v>
      </c>
      <c r="F174" s="86">
        <v>12</v>
      </c>
      <c r="G174" s="71">
        <v>9.93</v>
      </c>
      <c r="H174" s="36">
        <f t="shared" si="44"/>
        <v>11.915999999999999</v>
      </c>
      <c r="I174" s="36">
        <f>G174*(100%-N1)</f>
        <v>7.6460999999999997</v>
      </c>
      <c r="J174" s="36">
        <f t="shared" si="45"/>
        <v>9.1753199999999993</v>
      </c>
      <c r="K174" s="86"/>
      <c r="L174" s="24">
        <f t="shared" si="41"/>
        <v>0</v>
      </c>
      <c r="M174" s="15"/>
      <c r="N174" s="84"/>
    </row>
    <row r="175" spans="1:14" s="25" customFormat="1" ht="48.75" customHeight="1" x14ac:dyDescent="0.2">
      <c r="A175" s="246"/>
      <c r="B175" s="124" t="s">
        <v>951</v>
      </c>
      <c r="C175" s="125" t="s">
        <v>953</v>
      </c>
      <c r="D175" s="121" t="s">
        <v>145</v>
      </c>
      <c r="E175" s="121">
        <v>1</v>
      </c>
      <c r="F175" s="121">
        <v>6</v>
      </c>
      <c r="G175" s="121">
        <v>2.11</v>
      </c>
      <c r="H175" s="122">
        <f t="shared" si="18"/>
        <v>2.5319999999999996</v>
      </c>
      <c r="I175" s="122">
        <f>G175*(100%-N1)</f>
        <v>1.6247</v>
      </c>
      <c r="J175" s="122">
        <f t="shared" ref="J175:J230" si="46">I175*1.2</f>
        <v>1.94964</v>
      </c>
      <c r="K175" s="121"/>
      <c r="L175" s="24">
        <f t="shared" si="41"/>
        <v>0</v>
      </c>
      <c r="M175" s="15"/>
      <c r="N175" s="84"/>
    </row>
    <row r="176" spans="1:14" s="25" customFormat="1" ht="48.75" customHeight="1" x14ac:dyDescent="0.2">
      <c r="A176" s="247"/>
      <c r="B176" s="124" t="s">
        <v>952</v>
      </c>
      <c r="C176" s="125" t="s">
        <v>954</v>
      </c>
      <c r="D176" s="121" t="s">
        <v>145</v>
      </c>
      <c r="E176" s="121">
        <v>1</v>
      </c>
      <c r="F176" s="121">
        <v>6</v>
      </c>
      <c r="G176" s="121">
        <v>3.84</v>
      </c>
      <c r="H176" s="122">
        <f t="shared" si="18"/>
        <v>4.6079999999999997</v>
      </c>
      <c r="I176" s="122">
        <f>G176*(100%-N1)</f>
        <v>2.9567999999999999</v>
      </c>
      <c r="J176" s="122">
        <f t="shared" si="46"/>
        <v>3.5481599999999998</v>
      </c>
      <c r="K176" s="121"/>
      <c r="L176" s="24">
        <f t="shared" si="41"/>
        <v>0</v>
      </c>
      <c r="M176" s="15"/>
      <c r="N176" s="84"/>
    </row>
    <row r="177" spans="1:14" s="25" customFormat="1" ht="48.75" customHeight="1" x14ac:dyDescent="0.2">
      <c r="A177" s="248"/>
      <c r="B177" s="44" t="s">
        <v>421</v>
      </c>
      <c r="C177" s="38" t="s">
        <v>409</v>
      </c>
      <c r="D177" s="195" t="s">
        <v>145</v>
      </c>
      <c r="E177" s="195">
        <v>1</v>
      </c>
      <c r="F177" s="195">
        <v>6</v>
      </c>
      <c r="G177" s="195">
        <v>9.9499999999999993</v>
      </c>
      <c r="H177" s="36">
        <f t="shared" si="18"/>
        <v>11.94</v>
      </c>
      <c r="I177" s="36">
        <f>G177*(100%-N1)</f>
        <v>7.6614999999999993</v>
      </c>
      <c r="J177" s="36">
        <f t="shared" si="46"/>
        <v>9.1937999999999995</v>
      </c>
      <c r="K177" s="195"/>
      <c r="L177" s="24">
        <f t="shared" si="41"/>
        <v>0</v>
      </c>
      <c r="M177" s="15"/>
      <c r="N177" s="84"/>
    </row>
    <row r="178" spans="1:14" s="25" customFormat="1" ht="60.75" customHeight="1" x14ac:dyDescent="0.2">
      <c r="A178" s="33"/>
      <c r="B178" s="45">
        <v>29879</v>
      </c>
      <c r="C178" s="38" t="s">
        <v>745</v>
      </c>
      <c r="D178" s="110" t="s">
        <v>832</v>
      </c>
      <c r="E178" s="86">
        <v>6</v>
      </c>
      <c r="F178" s="86">
        <v>36</v>
      </c>
      <c r="G178" s="71">
        <v>2.2999999999999998</v>
      </c>
      <c r="H178" s="36">
        <f t="shared" si="18"/>
        <v>2.76</v>
      </c>
      <c r="I178" s="36">
        <f>G178*(100%-N1)</f>
        <v>1.7709999999999999</v>
      </c>
      <c r="J178" s="36">
        <f t="shared" si="46"/>
        <v>2.1252</v>
      </c>
      <c r="K178" s="86"/>
      <c r="L178" s="24">
        <f t="shared" si="41"/>
        <v>0</v>
      </c>
      <c r="M178" s="15"/>
      <c r="N178" s="84"/>
    </row>
    <row r="179" spans="1:14" s="25" customFormat="1" ht="61.5" customHeight="1" x14ac:dyDescent="0.2">
      <c r="A179" s="26"/>
      <c r="B179" s="45">
        <v>29370</v>
      </c>
      <c r="C179" s="38" t="s">
        <v>835</v>
      </c>
      <c r="D179" s="110" t="s">
        <v>832</v>
      </c>
      <c r="E179" s="86">
        <v>6</v>
      </c>
      <c r="F179" s="86">
        <v>36</v>
      </c>
      <c r="G179" s="71">
        <v>2.2999999999999998</v>
      </c>
      <c r="H179" s="36">
        <f t="shared" si="18"/>
        <v>2.76</v>
      </c>
      <c r="I179" s="36">
        <f>G179*(100%-N1)</f>
        <v>1.7709999999999999</v>
      </c>
      <c r="J179" s="36">
        <f t="shared" si="46"/>
        <v>2.1252</v>
      </c>
      <c r="K179" s="86"/>
      <c r="L179" s="24">
        <f t="shared" si="41"/>
        <v>0</v>
      </c>
      <c r="M179" s="15"/>
      <c r="N179" s="84"/>
    </row>
    <row r="180" spans="1:14" s="25" customFormat="1" ht="54.75" customHeight="1" x14ac:dyDescent="0.2">
      <c r="A180" s="26"/>
      <c r="B180" s="45">
        <v>29009</v>
      </c>
      <c r="C180" s="38" t="s">
        <v>509</v>
      </c>
      <c r="D180" s="86" t="s">
        <v>832</v>
      </c>
      <c r="E180" s="86">
        <v>6</v>
      </c>
      <c r="F180" s="86">
        <v>36</v>
      </c>
      <c r="G180" s="71">
        <v>3.2</v>
      </c>
      <c r="H180" s="36">
        <f t="shared" si="18"/>
        <v>3.84</v>
      </c>
      <c r="I180" s="36">
        <f>G180*(100%-N1)</f>
        <v>2.4640000000000004</v>
      </c>
      <c r="J180" s="36">
        <f t="shared" si="46"/>
        <v>2.9568000000000003</v>
      </c>
      <c r="K180" s="86"/>
      <c r="L180" s="24">
        <f t="shared" si="41"/>
        <v>0</v>
      </c>
      <c r="M180" s="15"/>
      <c r="N180" s="84"/>
    </row>
    <row r="181" spans="1:14" s="25" customFormat="1" ht="59.25" customHeight="1" x14ac:dyDescent="0.2">
      <c r="A181" s="26"/>
      <c r="B181" s="45">
        <v>29008</v>
      </c>
      <c r="C181" s="38" t="s">
        <v>833</v>
      </c>
      <c r="D181" s="110" t="s">
        <v>832</v>
      </c>
      <c r="E181" s="86">
        <v>6</v>
      </c>
      <c r="F181" s="86">
        <v>36</v>
      </c>
      <c r="G181" s="71">
        <v>3.2</v>
      </c>
      <c r="H181" s="36">
        <f t="shared" si="18"/>
        <v>3.84</v>
      </c>
      <c r="I181" s="36">
        <f>G181*(100%-N1)</f>
        <v>2.4640000000000004</v>
      </c>
      <c r="J181" s="36">
        <f t="shared" si="46"/>
        <v>2.9568000000000003</v>
      </c>
      <c r="K181" s="86"/>
      <c r="L181" s="24">
        <f t="shared" si="41"/>
        <v>0</v>
      </c>
      <c r="M181" s="15"/>
      <c r="N181" s="84"/>
    </row>
    <row r="182" spans="1:14" s="25" customFormat="1" ht="66" customHeight="1" x14ac:dyDescent="0.2">
      <c r="A182" s="26"/>
      <c r="B182" s="45">
        <v>96432</v>
      </c>
      <c r="C182" s="38" t="s">
        <v>508</v>
      </c>
      <c r="D182" s="110" t="s">
        <v>510</v>
      </c>
      <c r="E182" s="86">
        <v>6</v>
      </c>
      <c r="F182" s="86">
        <v>36</v>
      </c>
      <c r="G182" s="71">
        <v>3.52</v>
      </c>
      <c r="H182" s="36">
        <f t="shared" si="18"/>
        <v>4.2240000000000002</v>
      </c>
      <c r="I182" s="36">
        <f>G182*(100%-N1)</f>
        <v>2.7103999999999999</v>
      </c>
      <c r="J182" s="36">
        <f t="shared" si="46"/>
        <v>3.2524799999999998</v>
      </c>
      <c r="K182" s="86"/>
      <c r="L182" s="24">
        <f t="shared" si="41"/>
        <v>0</v>
      </c>
      <c r="M182" s="15"/>
      <c r="N182" s="84"/>
    </row>
    <row r="183" spans="1:14" s="25" customFormat="1" ht="66" customHeight="1" x14ac:dyDescent="0.2">
      <c r="A183" s="75"/>
      <c r="B183" s="45">
        <v>29359</v>
      </c>
      <c r="C183" s="38" t="s">
        <v>661</v>
      </c>
      <c r="D183" s="110" t="s">
        <v>832</v>
      </c>
      <c r="E183" s="86">
        <v>6</v>
      </c>
      <c r="F183" s="86">
        <v>36</v>
      </c>
      <c r="G183" s="71">
        <v>3.2</v>
      </c>
      <c r="H183" s="36">
        <f>G183*1.2</f>
        <v>3.84</v>
      </c>
      <c r="I183" s="36">
        <f>G183*(100%-N1)</f>
        <v>2.4640000000000004</v>
      </c>
      <c r="J183" s="36">
        <f t="shared" si="46"/>
        <v>2.9568000000000003</v>
      </c>
      <c r="K183" s="86"/>
      <c r="L183" s="24">
        <f t="shared" si="41"/>
        <v>0</v>
      </c>
      <c r="M183" s="15"/>
      <c r="N183" s="84"/>
    </row>
    <row r="184" spans="1:14" s="25" customFormat="1" ht="66" customHeight="1" x14ac:dyDescent="0.2">
      <c r="A184" s="133"/>
      <c r="B184" s="45">
        <v>29007</v>
      </c>
      <c r="C184" s="38" t="s">
        <v>915</v>
      </c>
      <c r="D184" s="134" t="s">
        <v>832</v>
      </c>
      <c r="E184" s="134">
        <v>6</v>
      </c>
      <c r="F184" s="134">
        <v>36</v>
      </c>
      <c r="G184" s="71">
        <v>3.52</v>
      </c>
      <c r="H184" s="36">
        <f>G184*1.2</f>
        <v>4.2240000000000002</v>
      </c>
      <c r="I184" s="36">
        <f>G184*(100%-N1)</f>
        <v>2.7103999999999999</v>
      </c>
      <c r="J184" s="36">
        <f t="shared" si="46"/>
        <v>3.2524799999999998</v>
      </c>
      <c r="K184" s="134"/>
      <c r="L184" s="24">
        <f t="shared" si="41"/>
        <v>0</v>
      </c>
      <c r="M184" s="15"/>
      <c r="N184" s="84"/>
    </row>
    <row r="185" spans="1:14" s="25" customFormat="1" ht="54" customHeight="1" x14ac:dyDescent="0.2">
      <c r="A185" s="14"/>
      <c r="B185" s="69" t="s">
        <v>748</v>
      </c>
      <c r="C185" s="8" t="s">
        <v>747</v>
      </c>
      <c r="D185" s="99" t="s">
        <v>273</v>
      </c>
      <c r="E185" s="99">
        <v>1</v>
      </c>
      <c r="F185" s="99">
        <v>10</v>
      </c>
      <c r="G185" s="71">
        <v>3.69</v>
      </c>
      <c r="H185" s="36">
        <f t="shared" si="18"/>
        <v>4.4279999999999999</v>
      </c>
      <c r="I185" s="36">
        <f>G185*(100%-N1)</f>
        <v>2.8412999999999999</v>
      </c>
      <c r="J185" s="36">
        <f t="shared" si="46"/>
        <v>3.4095599999999999</v>
      </c>
      <c r="K185" s="99"/>
      <c r="L185" s="24">
        <f t="shared" si="41"/>
        <v>0</v>
      </c>
      <c r="M185" s="15"/>
      <c r="N185" s="84"/>
    </row>
    <row r="186" spans="1:14" s="25" customFormat="1" ht="50.25" customHeight="1" x14ac:dyDescent="0.2">
      <c r="A186" s="14"/>
      <c r="B186" s="69" t="s">
        <v>750</v>
      </c>
      <c r="C186" s="8" t="s">
        <v>749</v>
      </c>
      <c r="D186" s="99" t="s">
        <v>273</v>
      </c>
      <c r="E186" s="99">
        <v>1</v>
      </c>
      <c r="F186" s="99">
        <v>10</v>
      </c>
      <c r="G186" s="71">
        <v>3.95</v>
      </c>
      <c r="H186" s="36">
        <f t="shared" si="18"/>
        <v>4.74</v>
      </c>
      <c r="I186" s="36">
        <f>G186*(100%-N1)</f>
        <v>3.0415000000000001</v>
      </c>
      <c r="J186" s="36">
        <f t="shared" si="46"/>
        <v>3.6497999999999999</v>
      </c>
      <c r="K186" s="99"/>
      <c r="L186" s="24">
        <f t="shared" si="41"/>
        <v>0</v>
      </c>
      <c r="M186" s="15"/>
      <c r="N186" s="84"/>
    </row>
    <row r="187" spans="1:14" s="25" customFormat="1" ht="48" customHeight="1" x14ac:dyDescent="0.2">
      <c r="A187" s="14"/>
      <c r="B187" s="69" t="s">
        <v>752</v>
      </c>
      <c r="C187" s="8" t="s">
        <v>751</v>
      </c>
      <c r="D187" s="99" t="s">
        <v>273</v>
      </c>
      <c r="E187" s="99">
        <v>1</v>
      </c>
      <c r="F187" s="99">
        <v>10</v>
      </c>
      <c r="G187" s="71">
        <v>3.55</v>
      </c>
      <c r="H187" s="36">
        <f t="shared" si="18"/>
        <v>4.26</v>
      </c>
      <c r="I187" s="36">
        <f>G187*(100%-N1)</f>
        <v>2.7334999999999998</v>
      </c>
      <c r="J187" s="36">
        <f t="shared" si="46"/>
        <v>3.2801999999999998</v>
      </c>
      <c r="K187" s="99"/>
      <c r="L187" s="24">
        <f t="shared" si="41"/>
        <v>0</v>
      </c>
      <c r="M187" s="15"/>
      <c r="N187" s="84"/>
    </row>
    <row r="188" spans="1:14" s="25" customFormat="1" ht="50.25" customHeight="1" x14ac:dyDescent="0.2">
      <c r="A188" s="14"/>
      <c r="B188" s="69" t="s">
        <v>754</v>
      </c>
      <c r="C188" s="8" t="s">
        <v>753</v>
      </c>
      <c r="D188" s="99" t="s">
        <v>273</v>
      </c>
      <c r="E188" s="99">
        <v>1</v>
      </c>
      <c r="F188" s="99">
        <v>10</v>
      </c>
      <c r="G188" s="71">
        <v>3.64</v>
      </c>
      <c r="H188" s="36">
        <f t="shared" si="18"/>
        <v>4.3680000000000003</v>
      </c>
      <c r="I188" s="36">
        <f>G188*(100%-N1)</f>
        <v>2.8028</v>
      </c>
      <c r="J188" s="36">
        <f t="shared" si="46"/>
        <v>3.3633599999999997</v>
      </c>
      <c r="K188" s="99"/>
      <c r="L188" s="24">
        <f t="shared" si="41"/>
        <v>0</v>
      </c>
      <c r="M188" s="15"/>
      <c r="N188" s="84"/>
    </row>
    <row r="189" spans="1:14" s="25" customFormat="1" ht="47.25" customHeight="1" x14ac:dyDescent="0.2">
      <c r="A189" s="14"/>
      <c r="B189" s="69" t="s">
        <v>756</v>
      </c>
      <c r="C189" s="8" t="s">
        <v>755</v>
      </c>
      <c r="D189" s="99" t="s">
        <v>273</v>
      </c>
      <c r="E189" s="99">
        <v>1</v>
      </c>
      <c r="F189" s="99">
        <v>10</v>
      </c>
      <c r="G189" s="71">
        <v>3.6</v>
      </c>
      <c r="H189" s="36">
        <f t="shared" si="18"/>
        <v>4.32</v>
      </c>
      <c r="I189" s="36">
        <f>G189*(100%-N1)</f>
        <v>2.7720000000000002</v>
      </c>
      <c r="J189" s="36">
        <f t="shared" si="46"/>
        <v>3.3264</v>
      </c>
      <c r="K189" s="99"/>
      <c r="L189" s="24">
        <f t="shared" si="41"/>
        <v>0</v>
      </c>
      <c r="M189" s="15"/>
      <c r="N189" s="84"/>
    </row>
    <row r="190" spans="1:14" s="25" customFormat="1" ht="39" customHeight="1" x14ac:dyDescent="0.2">
      <c r="A190" s="14"/>
      <c r="B190" s="9" t="s">
        <v>343</v>
      </c>
      <c r="C190" s="41" t="s">
        <v>344</v>
      </c>
      <c r="D190" s="86" t="s">
        <v>273</v>
      </c>
      <c r="E190" s="86">
        <v>1</v>
      </c>
      <c r="F190" s="86">
        <v>10</v>
      </c>
      <c r="G190" s="90">
        <v>3.27</v>
      </c>
      <c r="H190" s="36">
        <f t="shared" si="18"/>
        <v>3.9239999999999999</v>
      </c>
      <c r="I190" s="36">
        <f>G190*(100%-N1)</f>
        <v>2.5179</v>
      </c>
      <c r="J190" s="36">
        <f t="shared" si="46"/>
        <v>3.0214799999999999</v>
      </c>
      <c r="K190" s="86"/>
      <c r="L190" s="24">
        <f t="shared" si="41"/>
        <v>0</v>
      </c>
      <c r="M190" s="15"/>
      <c r="N190" s="84"/>
    </row>
    <row r="191" spans="1:14" s="25" customFormat="1" ht="32.25" customHeight="1" x14ac:dyDescent="0.2">
      <c r="A191" s="249"/>
      <c r="B191" s="44">
        <v>7056</v>
      </c>
      <c r="C191" s="38" t="s">
        <v>824</v>
      </c>
      <c r="D191" s="119" t="s">
        <v>107</v>
      </c>
      <c r="E191" s="119">
        <v>1</v>
      </c>
      <c r="F191" s="119">
        <v>10</v>
      </c>
      <c r="G191" s="71">
        <v>10.54</v>
      </c>
      <c r="H191" s="36">
        <f t="shared" si="18"/>
        <v>12.647999999999998</v>
      </c>
      <c r="I191" s="36">
        <v>10.4</v>
      </c>
      <c r="J191" s="36">
        <f t="shared" si="46"/>
        <v>12.48</v>
      </c>
      <c r="K191" s="119"/>
      <c r="L191" s="24">
        <f t="shared" si="41"/>
        <v>0</v>
      </c>
      <c r="M191" s="15"/>
      <c r="N191" s="84"/>
    </row>
    <row r="192" spans="1:14" s="25" customFormat="1" ht="21.75" customHeight="1" x14ac:dyDescent="0.2">
      <c r="A192" s="249"/>
      <c r="B192" s="119">
        <v>7057</v>
      </c>
      <c r="C192" s="41" t="s">
        <v>825</v>
      </c>
      <c r="D192" s="119" t="s">
        <v>107</v>
      </c>
      <c r="E192" s="119">
        <v>1</v>
      </c>
      <c r="F192" s="119">
        <v>10</v>
      </c>
      <c r="G192" s="71">
        <v>12.73</v>
      </c>
      <c r="H192" s="36">
        <f t="shared" si="18"/>
        <v>15.276</v>
      </c>
      <c r="I192" s="36">
        <v>12.86</v>
      </c>
      <c r="J192" s="36">
        <f t="shared" si="46"/>
        <v>15.431999999999999</v>
      </c>
      <c r="K192" s="119"/>
      <c r="L192" s="24">
        <f t="shared" si="41"/>
        <v>0</v>
      </c>
      <c r="M192" s="15"/>
      <c r="N192" s="84"/>
    </row>
    <row r="193" spans="1:14" s="25" customFormat="1" ht="33" customHeight="1" x14ac:dyDescent="0.2">
      <c r="A193" s="249"/>
      <c r="B193" s="119">
        <v>7058</v>
      </c>
      <c r="C193" s="41" t="s">
        <v>826</v>
      </c>
      <c r="D193" s="119" t="s">
        <v>107</v>
      </c>
      <c r="E193" s="119">
        <v>1</v>
      </c>
      <c r="F193" s="119">
        <v>10</v>
      </c>
      <c r="G193" s="71">
        <v>16.04</v>
      </c>
      <c r="H193" s="36">
        <f t="shared" si="18"/>
        <v>19.247999999999998</v>
      </c>
      <c r="I193" s="36">
        <v>15.42</v>
      </c>
      <c r="J193" s="36">
        <f t="shared" si="46"/>
        <v>18.503999999999998</v>
      </c>
      <c r="K193" s="119"/>
      <c r="L193" s="24">
        <f t="shared" si="41"/>
        <v>0</v>
      </c>
      <c r="M193" s="15"/>
      <c r="N193" s="84"/>
    </row>
    <row r="194" spans="1:14" s="25" customFormat="1" ht="26.25" customHeight="1" x14ac:dyDescent="0.2">
      <c r="A194" s="249"/>
      <c r="B194" s="200" t="s">
        <v>1117</v>
      </c>
      <c r="C194" s="169" t="s">
        <v>685</v>
      </c>
      <c r="D194" s="121" t="s">
        <v>1121</v>
      </c>
      <c r="E194" s="121">
        <v>1</v>
      </c>
      <c r="F194" s="121">
        <v>100</v>
      </c>
      <c r="G194" s="201">
        <v>0.63</v>
      </c>
      <c r="H194" s="122">
        <f t="shared" si="18"/>
        <v>0.75600000000000001</v>
      </c>
      <c r="I194" s="122">
        <v>0.63</v>
      </c>
      <c r="J194" s="122">
        <f t="shared" si="46"/>
        <v>0.75600000000000001</v>
      </c>
      <c r="K194" s="121"/>
      <c r="L194" s="24">
        <f t="shared" si="41"/>
        <v>0</v>
      </c>
      <c r="M194" s="15"/>
      <c r="N194" s="84"/>
    </row>
    <row r="195" spans="1:14" s="25" customFormat="1" ht="24" customHeight="1" x14ac:dyDescent="0.2">
      <c r="A195" s="249"/>
      <c r="B195" s="202" t="s">
        <v>1118</v>
      </c>
      <c r="C195" s="169" t="s">
        <v>86</v>
      </c>
      <c r="D195" s="121" t="s">
        <v>1121</v>
      </c>
      <c r="E195" s="121">
        <v>1</v>
      </c>
      <c r="F195" s="121">
        <v>80</v>
      </c>
      <c r="G195" s="201">
        <v>0.83</v>
      </c>
      <c r="H195" s="122">
        <f t="shared" si="18"/>
        <v>0.99599999999999989</v>
      </c>
      <c r="I195" s="122">
        <v>0.83</v>
      </c>
      <c r="J195" s="122">
        <f t="shared" si="46"/>
        <v>0.99599999999999989</v>
      </c>
      <c r="K195" s="121"/>
      <c r="L195" s="24">
        <f t="shared" si="41"/>
        <v>0</v>
      </c>
      <c r="M195" s="15"/>
      <c r="N195" s="84"/>
    </row>
    <row r="196" spans="1:14" s="25" customFormat="1" ht="12.75" x14ac:dyDescent="0.2">
      <c r="A196" s="249"/>
      <c r="B196" s="200" t="s">
        <v>1119</v>
      </c>
      <c r="C196" s="169" t="s">
        <v>684</v>
      </c>
      <c r="D196" s="121" t="s">
        <v>1121</v>
      </c>
      <c r="E196" s="121">
        <v>1</v>
      </c>
      <c r="F196" s="121">
        <v>60</v>
      </c>
      <c r="G196" s="201">
        <v>0.98</v>
      </c>
      <c r="H196" s="122">
        <f t="shared" si="18"/>
        <v>1.1759999999999999</v>
      </c>
      <c r="I196" s="122">
        <v>0.98</v>
      </c>
      <c r="J196" s="122">
        <f t="shared" si="46"/>
        <v>1.1759999999999999</v>
      </c>
      <c r="K196" s="121"/>
      <c r="L196" s="24">
        <f t="shared" si="41"/>
        <v>0</v>
      </c>
      <c r="M196" s="15"/>
      <c r="N196" s="84"/>
    </row>
    <row r="197" spans="1:14" s="25" customFormat="1" ht="12.75" x14ac:dyDescent="0.2">
      <c r="A197" s="249"/>
      <c r="B197" s="200" t="s">
        <v>1120</v>
      </c>
      <c r="C197" s="169" t="s">
        <v>74</v>
      </c>
      <c r="D197" s="121" t="s">
        <v>1121</v>
      </c>
      <c r="E197" s="121">
        <v>1</v>
      </c>
      <c r="F197" s="121">
        <v>50</v>
      </c>
      <c r="G197" s="201">
        <v>1.18</v>
      </c>
      <c r="H197" s="122">
        <f t="shared" si="18"/>
        <v>1.4159999999999999</v>
      </c>
      <c r="I197" s="122">
        <v>1.18</v>
      </c>
      <c r="J197" s="122">
        <f t="shared" si="46"/>
        <v>1.4159999999999999</v>
      </c>
      <c r="K197" s="121"/>
      <c r="L197" s="24">
        <f t="shared" si="41"/>
        <v>0</v>
      </c>
      <c r="M197" s="15"/>
      <c r="N197" s="84"/>
    </row>
    <row r="198" spans="1:14" s="25" customFormat="1" ht="21.75" customHeight="1" x14ac:dyDescent="0.2">
      <c r="A198" s="246"/>
      <c r="B198" s="200">
        <v>3150</v>
      </c>
      <c r="C198" s="169" t="s">
        <v>685</v>
      </c>
      <c r="D198" s="121" t="s">
        <v>107</v>
      </c>
      <c r="E198" s="121">
        <v>1</v>
      </c>
      <c r="F198" s="121">
        <v>25</v>
      </c>
      <c r="G198" s="201">
        <v>1.68</v>
      </c>
      <c r="H198" s="122">
        <f t="shared" si="18"/>
        <v>2.016</v>
      </c>
      <c r="I198" s="122">
        <f>G198*(100%-N1)</f>
        <v>1.2936000000000001</v>
      </c>
      <c r="J198" s="122">
        <f t="shared" ref="J198" si="47">I198*1.2</f>
        <v>1.5523200000000001</v>
      </c>
      <c r="K198" s="121"/>
      <c r="L198" s="170">
        <f t="shared" ref="L198" si="48">I198*K198</f>
        <v>0</v>
      </c>
      <c r="M198" s="15"/>
      <c r="N198" s="84"/>
    </row>
    <row r="199" spans="1:14" s="25" customFormat="1" ht="19.5" customHeight="1" x14ac:dyDescent="0.2">
      <c r="A199" s="247"/>
      <c r="B199" s="200">
        <v>3151</v>
      </c>
      <c r="C199" s="169" t="s">
        <v>86</v>
      </c>
      <c r="D199" s="121" t="s">
        <v>107</v>
      </c>
      <c r="E199" s="121">
        <v>1</v>
      </c>
      <c r="F199" s="121">
        <v>25</v>
      </c>
      <c r="G199" s="201">
        <v>1.78</v>
      </c>
      <c r="H199" s="122">
        <f t="shared" si="18"/>
        <v>2.1360000000000001</v>
      </c>
      <c r="I199" s="122">
        <f>G199*(100%-N1)</f>
        <v>1.3706</v>
      </c>
      <c r="J199" s="122">
        <f t="shared" ref="J199:J201" si="49">I199*1.2</f>
        <v>1.64472</v>
      </c>
      <c r="K199" s="121"/>
      <c r="L199" s="170">
        <f t="shared" ref="L199:L201" si="50">I199*K199</f>
        <v>0</v>
      </c>
      <c r="M199" s="15"/>
      <c r="N199" s="84"/>
    </row>
    <row r="200" spans="1:14" s="25" customFormat="1" ht="24" customHeight="1" x14ac:dyDescent="0.2">
      <c r="A200" s="247"/>
      <c r="B200" s="200">
        <v>3152</v>
      </c>
      <c r="C200" s="169" t="s">
        <v>684</v>
      </c>
      <c r="D200" s="121" t="s">
        <v>107</v>
      </c>
      <c r="E200" s="121">
        <v>1</v>
      </c>
      <c r="F200" s="121">
        <v>25</v>
      </c>
      <c r="G200" s="201">
        <v>2.1</v>
      </c>
      <c r="H200" s="122">
        <f t="shared" si="18"/>
        <v>2.52</v>
      </c>
      <c r="I200" s="122">
        <f>G200*(100%-N1)</f>
        <v>1.6170000000000002</v>
      </c>
      <c r="J200" s="122">
        <f t="shared" si="49"/>
        <v>1.9404000000000001</v>
      </c>
      <c r="K200" s="121"/>
      <c r="L200" s="170">
        <f t="shared" si="50"/>
        <v>0</v>
      </c>
      <c r="M200" s="15"/>
      <c r="N200" s="84"/>
    </row>
    <row r="201" spans="1:14" s="25" customFormat="1" ht="19.5" customHeight="1" x14ac:dyDescent="0.2">
      <c r="A201" s="248"/>
      <c r="B201" s="200">
        <v>3153</v>
      </c>
      <c r="C201" s="169" t="s">
        <v>74</v>
      </c>
      <c r="D201" s="121" t="s">
        <v>107</v>
      </c>
      <c r="E201" s="121">
        <v>1</v>
      </c>
      <c r="F201" s="121">
        <v>25</v>
      </c>
      <c r="G201" s="201">
        <v>2.5</v>
      </c>
      <c r="H201" s="122">
        <f t="shared" si="18"/>
        <v>3</v>
      </c>
      <c r="I201" s="122">
        <f>G201*(100%-N1)</f>
        <v>1.925</v>
      </c>
      <c r="J201" s="122">
        <f t="shared" si="49"/>
        <v>2.31</v>
      </c>
      <c r="K201" s="121"/>
      <c r="L201" s="170">
        <f t="shared" si="50"/>
        <v>0</v>
      </c>
      <c r="M201" s="15"/>
      <c r="N201" s="84"/>
    </row>
    <row r="202" spans="1:14" s="25" customFormat="1" ht="12.75" x14ac:dyDescent="0.2">
      <c r="A202" s="249"/>
      <c r="B202" s="200">
        <v>3200</v>
      </c>
      <c r="C202" s="169" t="s">
        <v>77</v>
      </c>
      <c r="D202" s="121" t="s">
        <v>107</v>
      </c>
      <c r="E202" s="121">
        <v>1</v>
      </c>
      <c r="F202" s="121">
        <v>50</v>
      </c>
      <c r="G202" s="201">
        <v>2.9</v>
      </c>
      <c r="H202" s="122">
        <f t="shared" si="18"/>
        <v>3.48</v>
      </c>
      <c r="I202" s="122">
        <f>G202*(100%-N1)</f>
        <v>2.2330000000000001</v>
      </c>
      <c r="J202" s="122">
        <f t="shared" si="46"/>
        <v>2.6796000000000002</v>
      </c>
      <c r="K202" s="121"/>
      <c r="L202" s="170">
        <f t="shared" ref="L202:L241" si="51">I202*K202</f>
        <v>0</v>
      </c>
      <c r="M202" s="15"/>
      <c r="N202" s="84"/>
    </row>
    <row r="203" spans="1:14" s="25" customFormat="1" ht="12.75" x14ac:dyDescent="0.2">
      <c r="A203" s="249"/>
      <c r="B203" s="200">
        <v>3201</v>
      </c>
      <c r="C203" s="169" t="s">
        <v>78</v>
      </c>
      <c r="D203" s="121" t="s">
        <v>107</v>
      </c>
      <c r="E203" s="121">
        <v>1</v>
      </c>
      <c r="F203" s="121">
        <v>30</v>
      </c>
      <c r="G203" s="201">
        <v>3.8</v>
      </c>
      <c r="H203" s="122">
        <f t="shared" si="18"/>
        <v>4.5599999999999996</v>
      </c>
      <c r="I203" s="122">
        <f>G203*(100%-N1)</f>
        <v>2.9259999999999997</v>
      </c>
      <c r="J203" s="122">
        <f t="shared" si="46"/>
        <v>3.5111999999999997</v>
      </c>
      <c r="K203" s="121"/>
      <c r="L203" s="170">
        <f t="shared" si="51"/>
        <v>0</v>
      </c>
      <c r="M203" s="15"/>
      <c r="N203" s="84"/>
    </row>
    <row r="204" spans="1:14" s="25" customFormat="1" ht="12.75" x14ac:dyDescent="0.2">
      <c r="A204" s="249"/>
      <c r="B204" s="200">
        <v>3202</v>
      </c>
      <c r="C204" s="169" t="s">
        <v>82</v>
      </c>
      <c r="D204" s="121" t="s">
        <v>107</v>
      </c>
      <c r="E204" s="121">
        <v>1</v>
      </c>
      <c r="F204" s="121">
        <v>25</v>
      </c>
      <c r="G204" s="201">
        <v>4.5199999999999996</v>
      </c>
      <c r="H204" s="122">
        <f t="shared" si="18"/>
        <v>5.4239999999999995</v>
      </c>
      <c r="I204" s="122">
        <f>G204*(100%-N1)</f>
        <v>3.4803999999999999</v>
      </c>
      <c r="J204" s="122">
        <f t="shared" si="46"/>
        <v>4.1764799999999997</v>
      </c>
      <c r="K204" s="121"/>
      <c r="L204" s="170">
        <f t="shared" si="51"/>
        <v>0</v>
      </c>
      <c r="M204" s="15"/>
      <c r="N204" s="84"/>
    </row>
    <row r="205" spans="1:14" s="25" customFormat="1" ht="12.75" x14ac:dyDescent="0.2">
      <c r="A205" s="249"/>
      <c r="B205" s="200">
        <v>3203</v>
      </c>
      <c r="C205" s="169" t="s">
        <v>83</v>
      </c>
      <c r="D205" s="121" t="s">
        <v>107</v>
      </c>
      <c r="E205" s="121">
        <v>1</v>
      </c>
      <c r="F205" s="121">
        <v>10</v>
      </c>
      <c r="G205" s="201">
        <v>5.43</v>
      </c>
      <c r="H205" s="122">
        <f t="shared" si="18"/>
        <v>6.5159999999999991</v>
      </c>
      <c r="I205" s="122">
        <f>G205*(100%-N1)</f>
        <v>4.1810999999999998</v>
      </c>
      <c r="J205" s="122">
        <f t="shared" si="46"/>
        <v>5.0173199999999998</v>
      </c>
      <c r="K205" s="121"/>
      <c r="L205" s="170">
        <f t="shared" si="51"/>
        <v>0</v>
      </c>
      <c r="M205" s="15"/>
      <c r="N205" s="84"/>
    </row>
    <row r="206" spans="1:14" s="25" customFormat="1" ht="12.75" x14ac:dyDescent="0.2">
      <c r="A206" s="249"/>
      <c r="B206" s="200">
        <v>3204</v>
      </c>
      <c r="C206" s="169" t="s">
        <v>84</v>
      </c>
      <c r="D206" s="121" t="s">
        <v>107</v>
      </c>
      <c r="E206" s="121">
        <v>1</v>
      </c>
      <c r="F206" s="121">
        <v>10</v>
      </c>
      <c r="G206" s="201">
        <v>6.2</v>
      </c>
      <c r="H206" s="122">
        <f t="shared" si="18"/>
        <v>7.4399999999999995</v>
      </c>
      <c r="I206" s="122">
        <f>G206*(100%-N1)</f>
        <v>4.774</v>
      </c>
      <c r="J206" s="122">
        <f t="shared" si="46"/>
        <v>5.7287999999999997</v>
      </c>
      <c r="K206" s="121"/>
      <c r="L206" s="170">
        <f t="shared" si="51"/>
        <v>0</v>
      </c>
      <c r="M206" s="15"/>
      <c r="N206" s="84"/>
    </row>
    <row r="207" spans="1:14" s="25" customFormat="1" ht="12.75" x14ac:dyDescent="0.2">
      <c r="A207" s="249"/>
      <c r="B207" s="200">
        <v>3205</v>
      </c>
      <c r="C207" s="169" t="s">
        <v>85</v>
      </c>
      <c r="D207" s="121" t="s">
        <v>107</v>
      </c>
      <c r="E207" s="121">
        <v>1</v>
      </c>
      <c r="F207" s="121">
        <v>10</v>
      </c>
      <c r="G207" s="201">
        <v>7.22</v>
      </c>
      <c r="H207" s="122">
        <f t="shared" si="18"/>
        <v>8.6639999999999997</v>
      </c>
      <c r="I207" s="122">
        <f>G207*(100%-N1)</f>
        <v>5.5594000000000001</v>
      </c>
      <c r="J207" s="122">
        <f t="shared" si="46"/>
        <v>6.6712800000000003</v>
      </c>
      <c r="K207" s="121"/>
      <c r="L207" s="170">
        <f t="shared" si="51"/>
        <v>0</v>
      </c>
      <c r="M207" s="15"/>
      <c r="N207" s="84"/>
    </row>
    <row r="208" spans="1:14" s="25" customFormat="1" ht="12.75" x14ac:dyDescent="0.2">
      <c r="A208" s="249"/>
      <c r="B208" s="200">
        <v>3206</v>
      </c>
      <c r="C208" s="169" t="s">
        <v>87</v>
      </c>
      <c r="D208" s="121" t="s">
        <v>107</v>
      </c>
      <c r="E208" s="121">
        <v>1</v>
      </c>
      <c r="F208" s="121">
        <v>10</v>
      </c>
      <c r="G208" s="201">
        <v>10.79</v>
      </c>
      <c r="H208" s="122">
        <f t="shared" si="18"/>
        <v>12.947999999999999</v>
      </c>
      <c r="I208" s="122">
        <f>G208*(100%-N1)</f>
        <v>8.3082999999999991</v>
      </c>
      <c r="J208" s="122">
        <f t="shared" si="46"/>
        <v>9.9699599999999986</v>
      </c>
      <c r="K208" s="121"/>
      <c r="L208" s="170">
        <f t="shared" si="51"/>
        <v>0</v>
      </c>
      <c r="M208" s="15"/>
      <c r="N208" s="84"/>
    </row>
    <row r="209" spans="1:14" s="25" customFormat="1" ht="12.75" x14ac:dyDescent="0.2">
      <c r="A209" s="246"/>
      <c r="B209" s="200" t="s">
        <v>1122</v>
      </c>
      <c r="C209" s="169" t="s">
        <v>75</v>
      </c>
      <c r="D209" s="121" t="s">
        <v>1121</v>
      </c>
      <c r="E209" s="121">
        <v>1</v>
      </c>
      <c r="F209" s="121">
        <v>50</v>
      </c>
      <c r="G209" s="201">
        <v>1.35</v>
      </c>
      <c r="H209" s="122">
        <f t="shared" si="18"/>
        <v>1.62</v>
      </c>
      <c r="I209" s="122">
        <v>1.35</v>
      </c>
      <c r="J209" s="122">
        <f t="shared" si="46"/>
        <v>1.62</v>
      </c>
      <c r="K209" s="121"/>
      <c r="L209" s="170">
        <f t="shared" si="51"/>
        <v>0</v>
      </c>
      <c r="M209" s="15"/>
      <c r="N209" s="84"/>
    </row>
    <row r="210" spans="1:14" s="25" customFormat="1" ht="12.75" x14ac:dyDescent="0.2">
      <c r="A210" s="247"/>
      <c r="B210" s="200" t="s">
        <v>1123</v>
      </c>
      <c r="C210" s="169" t="s">
        <v>76</v>
      </c>
      <c r="D210" s="121" t="s">
        <v>1121</v>
      </c>
      <c r="E210" s="121">
        <v>1</v>
      </c>
      <c r="F210" s="121">
        <v>50</v>
      </c>
      <c r="G210" s="201">
        <v>1.35</v>
      </c>
      <c r="H210" s="122">
        <f t="shared" si="18"/>
        <v>1.62</v>
      </c>
      <c r="I210" s="122">
        <v>1.35</v>
      </c>
      <c r="J210" s="122">
        <f t="shared" si="46"/>
        <v>1.62</v>
      </c>
      <c r="K210" s="121"/>
      <c r="L210" s="170">
        <f t="shared" si="51"/>
        <v>0</v>
      </c>
      <c r="M210" s="15"/>
      <c r="N210" s="84"/>
    </row>
    <row r="211" spans="1:14" s="25" customFormat="1" ht="12.75" x14ac:dyDescent="0.2">
      <c r="A211" s="247"/>
      <c r="B211" s="200" t="s">
        <v>1124</v>
      </c>
      <c r="C211" s="169" t="s">
        <v>871</v>
      </c>
      <c r="D211" s="121" t="s">
        <v>1121</v>
      </c>
      <c r="E211" s="121">
        <v>1</v>
      </c>
      <c r="F211" s="121">
        <v>50</v>
      </c>
      <c r="G211" s="201">
        <v>1.35</v>
      </c>
      <c r="H211" s="122">
        <f t="shared" si="18"/>
        <v>1.62</v>
      </c>
      <c r="I211" s="122">
        <v>1.35</v>
      </c>
      <c r="J211" s="122">
        <f t="shared" si="46"/>
        <v>1.62</v>
      </c>
      <c r="K211" s="121"/>
      <c r="L211" s="170">
        <f t="shared" si="51"/>
        <v>0</v>
      </c>
      <c r="M211" s="15"/>
      <c r="N211" s="84"/>
    </row>
    <row r="212" spans="1:14" s="25" customFormat="1" ht="12.75" x14ac:dyDescent="0.2">
      <c r="A212" s="247"/>
      <c r="B212" s="200">
        <v>3228</v>
      </c>
      <c r="C212" s="169" t="s">
        <v>79</v>
      </c>
      <c r="D212" s="121" t="s">
        <v>107</v>
      </c>
      <c r="E212" s="121">
        <v>1</v>
      </c>
      <c r="F212" s="121">
        <v>50</v>
      </c>
      <c r="G212" s="201">
        <v>4.24</v>
      </c>
      <c r="H212" s="122">
        <f t="shared" si="18"/>
        <v>5.0880000000000001</v>
      </c>
      <c r="I212" s="122">
        <f>G212*(100%-N1)</f>
        <v>3.2648000000000001</v>
      </c>
      <c r="J212" s="122">
        <f t="shared" si="46"/>
        <v>3.9177599999999999</v>
      </c>
      <c r="K212" s="121"/>
      <c r="L212" s="170">
        <f t="shared" si="51"/>
        <v>0</v>
      </c>
      <c r="M212" s="15"/>
      <c r="N212" s="84"/>
    </row>
    <row r="213" spans="1:14" s="25" customFormat="1" ht="12.75" x14ac:dyDescent="0.2">
      <c r="A213" s="247"/>
      <c r="B213" s="200" t="s">
        <v>1125</v>
      </c>
      <c r="C213" s="169" t="s">
        <v>80</v>
      </c>
      <c r="D213" s="121" t="s">
        <v>1121</v>
      </c>
      <c r="E213" s="121">
        <v>1</v>
      </c>
      <c r="F213" s="121">
        <v>50</v>
      </c>
      <c r="G213" s="201">
        <v>1.98</v>
      </c>
      <c r="H213" s="122">
        <f t="shared" si="18"/>
        <v>2.3759999999999999</v>
      </c>
      <c r="I213" s="122">
        <v>1.98</v>
      </c>
      <c r="J213" s="122">
        <f t="shared" si="46"/>
        <v>2.3759999999999999</v>
      </c>
      <c r="K213" s="121"/>
      <c r="L213" s="170">
        <f t="shared" si="51"/>
        <v>0</v>
      </c>
      <c r="M213" s="15"/>
      <c r="N213" s="84"/>
    </row>
    <row r="214" spans="1:14" s="25" customFormat="1" ht="12.75" x14ac:dyDescent="0.2">
      <c r="A214" s="247"/>
      <c r="B214" s="200">
        <v>3227</v>
      </c>
      <c r="C214" s="169" t="s">
        <v>81</v>
      </c>
      <c r="D214" s="121" t="s">
        <v>107</v>
      </c>
      <c r="E214" s="121">
        <v>1</v>
      </c>
      <c r="F214" s="121">
        <v>50</v>
      </c>
      <c r="G214" s="201">
        <v>4.24</v>
      </c>
      <c r="H214" s="122">
        <f t="shared" si="18"/>
        <v>5.0880000000000001</v>
      </c>
      <c r="I214" s="122">
        <f>G214*(100%-N1)</f>
        <v>3.2648000000000001</v>
      </c>
      <c r="J214" s="122">
        <f t="shared" si="46"/>
        <v>3.9177599999999999</v>
      </c>
      <c r="K214" s="121"/>
      <c r="L214" s="170">
        <f t="shared" si="51"/>
        <v>0</v>
      </c>
      <c r="M214" s="15"/>
      <c r="N214" s="84"/>
    </row>
    <row r="215" spans="1:14" s="25" customFormat="1" ht="12.75" x14ac:dyDescent="0.2">
      <c r="A215" s="247"/>
      <c r="B215" s="203">
        <v>3226</v>
      </c>
      <c r="C215" s="125" t="s">
        <v>374</v>
      </c>
      <c r="D215" s="121" t="s">
        <v>107</v>
      </c>
      <c r="E215" s="121">
        <v>1</v>
      </c>
      <c r="F215" s="121">
        <v>60</v>
      </c>
      <c r="G215" s="201">
        <v>3.41</v>
      </c>
      <c r="H215" s="122">
        <f t="shared" si="18"/>
        <v>4.0919999999999996</v>
      </c>
      <c r="I215" s="122">
        <v>3.41</v>
      </c>
      <c r="J215" s="122">
        <f t="shared" si="46"/>
        <v>4.0919999999999996</v>
      </c>
      <c r="K215" s="121"/>
      <c r="L215" s="170">
        <f t="shared" si="51"/>
        <v>0</v>
      </c>
      <c r="M215" s="15"/>
      <c r="N215" s="84"/>
    </row>
    <row r="216" spans="1:14" s="25" customFormat="1" ht="12.75" x14ac:dyDescent="0.2">
      <c r="A216" s="247"/>
      <c r="B216" s="203">
        <v>3243</v>
      </c>
      <c r="C216" s="125" t="s">
        <v>540</v>
      </c>
      <c r="D216" s="121" t="s">
        <v>107</v>
      </c>
      <c r="E216" s="121">
        <v>1</v>
      </c>
      <c r="F216" s="121">
        <v>10</v>
      </c>
      <c r="G216" s="201">
        <v>5.92</v>
      </c>
      <c r="H216" s="122">
        <f t="shared" si="18"/>
        <v>7.1040000000000001</v>
      </c>
      <c r="I216" s="122">
        <f>G216*(100%-N1)</f>
        <v>4.5583999999999998</v>
      </c>
      <c r="J216" s="122">
        <f t="shared" si="46"/>
        <v>5.4700799999999994</v>
      </c>
      <c r="K216" s="121"/>
      <c r="L216" s="170">
        <f t="shared" si="51"/>
        <v>0</v>
      </c>
      <c r="M216" s="15"/>
      <c r="N216" s="84"/>
    </row>
    <row r="217" spans="1:14" s="25" customFormat="1" ht="12.75" x14ac:dyDescent="0.2">
      <c r="A217" s="247"/>
      <c r="B217" s="203">
        <v>3244</v>
      </c>
      <c r="C217" s="125" t="s">
        <v>541</v>
      </c>
      <c r="D217" s="121" t="s">
        <v>107</v>
      </c>
      <c r="E217" s="121">
        <v>1</v>
      </c>
      <c r="F217" s="121">
        <v>10</v>
      </c>
      <c r="G217" s="201">
        <v>5.92</v>
      </c>
      <c r="H217" s="122">
        <f t="shared" si="18"/>
        <v>7.1040000000000001</v>
      </c>
      <c r="I217" s="122">
        <f>G217*(100%-N1)</f>
        <v>4.5583999999999998</v>
      </c>
      <c r="J217" s="122">
        <f t="shared" si="46"/>
        <v>5.4700799999999994</v>
      </c>
      <c r="K217" s="121"/>
      <c r="L217" s="170">
        <f t="shared" si="51"/>
        <v>0</v>
      </c>
      <c r="M217" s="15"/>
      <c r="N217" s="84"/>
    </row>
    <row r="218" spans="1:14" s="25" customFormat="1" ht="27" customHeight="1" x14ac:dyDescent="0.2">
      <c r="A218" s="249"/>
      <c r="B218" s="203" t="s">
        <v>1095</v>
      </c>
      <c r="C218" s="125" t="s">
        <v>1106</v>
      </c>
      <c r="D218" s="121" t="s">
        <v>1121</v>
      </c>
      <c r="E218" s="121">
        <v>1</v>
      </c>
      <c r="F218" s="121">
        <v>20</v>
      </c>
      <c r="G218" s="201">
        <v>3.13</v>
      </c>
      <c r="H218" s="122">
        <f t="shared" si="18"/>
        <v>3.7559999999999998</v>
      </c>
      <c r="I218" s="122">
        <v>3.13</v>
      </c>
      <c r="J218" s="122">
        <f t="shared" si="46"/>
        <v>3.7559999999999998</v>
      </c>
      <c r="K218" s="121"/>
      <c r="L218" s="170">
        <f t="shared" si="51"/>
        <v>0</v>
      </c>
      <c r="M218" s="15"/>
      <c r="N218" s="84"/>
    </row>
    <row r="219" spans="1:14" s="25" customFormat="1" ht="21.75" customHeight="1" x14ac:dyDescent="0.2">
      <c r="A219" s="249"/>
      <c r="B219" s="203" t="s">
        <v>1096</v>
      </c>
      <c r="C219" s="125" t="s">
        <v>1107</v>
      </c>
      <c r="D219" s="121" t="s">
        <v>1121</v>
      </c>
      <c r="E219" s="121">
        <v>1</v>
      </c>
      <c r="F219" s="121">
        <v>20</v>
      </c>
      <c r="G219" s="201">
        <v>3.49</v>
      </c>
      <c r="H219" s="122">
        <f t="shared" si="18"/>
        <v>4.1879999999999997</v>
      </c>
      <c r="I219" s="122">
        <v>3.49</v>
      </c>
      <c r="J219" s="122">
        <f t="shared" si="46"/>
        <v>4.1879999999999997</v>
      </c>
      <c r="K219" s="121"/>
      <c r="L219" s="170">
        <f t="shared" si="51"/>
        <v>0</v>
      </c>
      <c r="M219" s="15"/>
      <c r="N219" s="84"/>
    </row>
    <row r="220" spans="1:14" s="25" customFormat="1" ht="24.75" customHeight="1" x14ac:dyDescent="0.2">
      <c r="A220" s="249"/>
      <c r="B220" s="203" t="s">
        <v>1097</v>
      </c>
      <c r="C220" s="125" t="s">
        <v>1108</v>
      </c>
      <c r="D220" s="121" t="s">
        <v>1121</v>
      </c>
      <c r="E220" s="121">
        <v>1</v>
      </c>
      <c r="F220" s="121">
        <v>20</v>
      </c>
      <c r="G220" s="201">
        <v>3.69</v>
      </c>
      <c r="H220" s="122">
        <f t="shared" si="18"/>
        <v>4.4279999999999999</v>
      </c>
      <c r="I220" s="122">
        <v>3.69</v>
      </c>
      <c r="J220" s="122">
        <f t="shared" si="46"/>
        <v>4.4279999999999999</v>
      </c>
      <c r="K220" s="121"/>
      <c r="L220" s="170">
        <f t="shared" si="51"/>
        <v>0</v>
      </c>
      <c r="M220" s="15"/>
      <c r="N220" s="84"/>
    </row>
    <row r="221" spans="1:14" s="25" customFormat="1" ht="27.75" customHeight="1" x14ac:dyDescent="0.2">
      <c r="A221" s="249"/>
      <c r="B221" s="203" t="s">
        <v>1098</v>
      </c>
      <c r="C221" s="125" t="s">
        <v>1109</v>
      </c>
      <c r="D221" s="121" t="s">
        <v>1121</v>
      </c>
      <c r="E221" s="121">
        <v>1</v>
      </c>
      <c r="F221" s="121">
        <v>20</v>
      </c>
      <c r="G221" s="201">
        <v>4</v>
      </c>
      <c r="H221" s="122">
        <f t="shared" si="18"/>
        <v>4.8</v>
      </c>
      <c r="I221" s="122">
        <v>4</v>
      </c>
      <c r="J221" s="122">
        <f t="shared" si="46"/>
        <v>4.8</v>
      </c>
      <c r="K221" s="121"/>
      <c r="L221" s="170">
        <f t="shared" si="51"/>
        <v>0</v>
      </c>
      <c r="M221" s="15"/>
      <c r="N221" s="84"/>
    </row>
    <row r="222" spans="1:14" s="25" customFormat="1" ht="12.75" x14ac:dyDescent="0.2">
      <c r="A222" s="249"/>
      <c r="B222" s="203" t="s">
        <v>1099</v>
      </c>
      <c r="C222" s="125" t="s">
        <v>1110</v>
      </c>
      <c r="D222" s="121" t="s">
        <v>1121</v>
      </c>
      <c r="E222" s="121">
        <v>1</v>
      </c>
      <c r="F222" s="121">
        <v>10</v>
      </c>
      <c r="G222" s="201">
        <v>6.63</v>
      </c>
      <c r="H222" s="122">
        <f t="shared" si="18"/>
        <v>7.9559999999999995</v>
      </c>
      <c r="I222" s="122">
        <v>6.63</v>
      </c>
      <c r="J222" s="122">
        <f t="shared" si="46"/>
        <v>7.9559999999999995</v>
      </c>
      <c r="K222" s="121"/>
      <c r="L222" s="170">
        <f t="shared" si="51"/>
        <v>0</v>
      </c>
      <c r="M222" s="15"/>
      <c r="N222" s="84"/>
    </row>
    <row r="223" spans="1:14" s="25" customFormat="1" ht="12.75" x14ac:dyDescent="0.2">
      <c r="A223" s="249"/>
      <c r="B223" s="203" t="s">
        <v>1100</v>
      </c>
      <c r="C223" s="125" t="s">
        <v>1111</v>
      </c>
      <c r="D223" s="121" t="s">
        <v>1121</v>
      </c>
      <c r="E223" s="121">
        <v>1</v>
      </c>
      <c r="F223" s="121">
        <v>10</v>
      </c>
      <c r="G223" s="201">
        <v>7.58</v>
      </c>
      <c r="H223" s="122">
        <f t="shared" si="18"/>
        <v>9.0960000000000001</v>
      </c>
      <c r="I223" s="122">
        <v>7.58</v>
      </c>
      <c r="J223" s="122">
        <f t="shared" si="46"/>
        <v>9.0960000000000001</v>
      </c>
      <c r="K223" s="121"/>
      <c r="L223" s="170">
        <f t="shared" si="51"/>
        <v>0</v>
      </c>
      <c r="M223" s="15"/>
      <c r="N223" s="84"/>
    </row>
    <row r="224" spans="1:14" s="25" customFormat="1" ht="12.75" x14ac:dyDescent="0.2">
      <c r="A224" s="249"/>
      <c r="B224" s="203" t="s">
        <v>1101</v>
      </c>
      <c r="C224" s="125" t="s">
        <v>1112</v>
      </c>
      <c r="D224" s="121" t="s">
        <v>1121</v>
      </c>
      <c r="E224" s="121">
        <v>1</v>
      </c>
      <c r="F224" s="121">
        <v>10</v>
      </c>
      <c r="G224" s="201">
        <v>8.49</v>
      </c>
      <c r="H224" s="122">
        <f t="shared" si="18"/>
        <v>10.188000000000001</v>
      </c>
      <c r="I224" s="122">
        <v>8.49</v>
      </c>
      <c r="J224" s="122">
        <f t="shared" si="46"/>
        <v>10.188000000000001</v>
      </c>
      <c r="K224" s="121"/>
      <c r="L224" s="170">
        <f t="shared" si="51"/>
        <v>0</v>
      </c>
      <c r="M224" s="15"/>
      <c r="N224" s="84"/>
    </row>
    <row r="225" spans="1:14" s="25" customFormat="1" ht="12.75" x14ac:dyDescent="0.2">
      <c r="A225" s="249"/>
      <c r="B225" s="200" t="s">
        <v>1102</v>
      </c>
      <c r="C225" s="169" t="s">
        <v>1113</v>
      </c>
      <c r="D225" s="121" t="s">
        <v>1121</v>
      </c>
      <c r="E225" s="121">
        <v>1</v>
      </c>
      <c r="F225" s="121">
        <v>10</v>
      </c>
      <c r="G225" s="201">
        <v>9.23</v>
      </c>
      <c r="H225" s="122">
        <f t="shared" si="18"/>
        <v>11.076000000000001</v>
      </c>
      <c r="I225" s="122">
        <v>9.23</v>
      </c>
      <c r="J225" s="122">
        <f t="shared" si="46"/>
        <v>11.076000000000001</v>
      </c>
      <c r="K225" s="121"/>
      <c r="L225" s="170">
        <f t="shared" si="51"/>
        <v>0</v>
      </c>
      <c r="M225" s="15"/>
      <c r="N225" s="84"/>
    </row>
    <row r="226" spans="1:14" s="25" customFormat="1" ht="12.75" x14ac:dyDescent="0.2">
      <c r="A226" s="249"/>
      <c r="B226" s="200" t="s">
        <v>1103</v>
      </c>
      <c r="C226" s="169" t="s">
        <v>1114</v>
      </c>
      <c r="D226" s="121" t="s">
        <v>1121</v>
      </c>
      <c r="E226" s="121">
        <v>1</v>
      </c>
      <c r="F226" s="121">
        <v>10</v>
      </c>
      <c r="G226" s="201">
        <v>10.199999999999999</v>
      </c>
      <c r="H226" s="122">
        <f t="shared" si="18"/>
        <v>12.239999999999998</v>
      </c>
      <c r="I226" s="122">
        <v>10.199999999999999</v>
      </c>
      <c r="J226" s="122">
        <f t="shared" si="46"/>
        <v>12.239999999999998</v>
      </c>
      <c r="K226" s="121"/>
      <c r="L226" s="170">
        <f t="shared" si="51"/>
        <v>0</v>
      </c>
      <c r="M226" s="15"/>
      <c r="N226" s="84"/>
    </row>
    <row r="227" spans="1:14" s="25" customFormat="1" ht="12.75" x14ac:dyDescent="0.2">
      <c r="A227" s="249"/>
      <c r="B227" s="200" t="s">
        <v>1104</v>
      </c>
      <c r="C227" s="169" t="s">
        <v>1115</v>
      </c>
      <c r="D227" s="121" t="s">
        <v>1121</v>
      </c>
      <c r="E227" s="121">
        <v>1</v>
      </c>
      <c r="F227" s="121">
        <v>10</v>
      </c>
      <c r="G227" s="201">
        <v>12.26</v>
      </c>
      <c r="H227" s="122">
        <f t="shared" si="18"/>
        <v>14.712</v>
      </c>
      <c r="I227" s="122">
        <v>12.26</v>
      </c>
      <c r="J227" s="122">
        <f t="shared" si="46"/>
        <v>14.712</v>
      </c>
      <c r="K227" s="121"/>
      <c r="L227" s="170">
        <f t="shared" si="51"/>
        <v>0</v>
      </c>
      <c r="M227" s="15"/>
      <c r="N227" s="84"/>
    </row>
    <row r="228" spans="1:14" s="25" customFormat="1" ht="12.75" x14ac:dyDescent="0.2">
      <c r="A228" s="249"/>
      <c r="B228" s="203" t="s">
        <v>1105</v>
      </c>
      <c r="C228" s="125" t="s">
        <v>1116</v>
      </c>
      <c r="D228" s="121" t="s">
        <v>1121</v>
      </c>
      <c r="E228" s="121">
        <v>1</v>
      </c>
      <c r="F228" s="121">
        <v>10</v>
      </c>
      <c r="G228" s="201">
        <v>15.1</v>
      </c>
      <c r="H228" s="122">
        <f t="shared" si="18"/>
        <v>18.119999999999997</v>
      </c>
      <c r="I228" s="122">
        <v>15.1</v>
      </c>
      <c r="J228" s="122">
        <f t="shared" si="46"/>
        <v>18.119999999999997</v>
      </c>
      <c r="K228" s="121"/>
      <c r="L228" s="170">
        <f t="shared" si="51"/>
        <v>0</v>
      </c>
      <c r="M228" s="15"/>
      <c r="N228" s="84"/>
    </row>
    <row r="229" spans="1:14" s="25" customFormat="1" ht="69.75" customHeight="1" x14ac:dyDescent="0.2">
      <c r="A229" s="196"/>
      <c r="B229" s="204" t="s">
        <v>1126</v>
      </c>
      <c r="C229" s="179" t="s">
        <v>1127</v>
      </c>
      <c r="D229" s="121" t="s">
        <v>1121</v>
      </c>
      <c r="E229" s="121">
        <v>1</v>
      </c>
      <c r="F229" s="121">
        <v>50</v>
      </c>
      <c r="G229" s="201">
        <v>3.98</v>
      </c>
      <c r="H229" s="122">
        <f t="shared" si="18"/>
        <v>4.7759999999999998</v>
      </c>
      <c r="I229" s="122">
        <v>3.98</v>
      </c>
      <c r="J229" s="122">
        <f t="shared" si="46"/>
        <v>4.7759999999999998</v>
      </c>
      <c r="K229" s="121"/>
      <c r="L229" s="170">
        <f t="shared" si="51"/>
        <v>0</v>
      </c>
      <c r="M229" s="15"/>
      <c r="N229" s="84"/>
    </row>
    <row r="230" spans="1:14" s="25" customFormat="1" ht="75" customHeight="1" x14ac:dyDescent="0.2">
      <c r="A230" s="196"/>
      <c r="B230" s="204" t="s">
        <v>1128</v>
      </c>
      <c r="C230" s="179" t="s">
        <v>1129</v>
      </c>
      <c r="D230" s="121" t="s">
        <v>1121</v>
      </c>
      <c r="E230" s="121">
        <v>1</v>
      </c>
      <c r="F230" s="121">
        <v>40</v>
      </c>
      <c r="G230" s="201">
        <v>1.69</v>
      </c>
      <c r="H230" s="122">
        <f t="shared" si="18"/>
        <v>2.028</v>
      </c>
      <c r="I230" s="122">
        <v>1.69</v>
      </c>
      <c r="J230" s="122">
        <f t="shared" si="46"/>
        <v>2.028</v>
      </c>
      <c r="K230" s="121"/>
      <c r="L230" s="170">
        <f t="shared" si="51"/>
        <v>0</v>
      </c>
      <c r="M230" s="15"/>
      <c r="N230" s="84"/>
    </row>
    <row r="231" spans="1:14" s="25" customFormat="1" ht="22.5" customHeight="1" x14ac:dyDescent="0.2">
      <c r="A231" s="246"/>
      <c r="B231" s="69" t="s">
        <v>735</v>
      </c>
      <c r="C231" s="8" t="s">
        <v>88</v>
      </c>
      <c r="D231" s="89" t="s">
        <v>107</v>
      </c>
      <c r="E231" s="86">
        <v>1</v>
      </c>
      <c r="F231" s="86">
        <v>24</v>
      </c>
      <c r="G231" s="71">
        <v>7.34</v>
      </c>
      <c r="H231" s="36">
        <f t="shared" si="18"/>
        <v>8.8079999999999998</v>
      </c>
      <c r="I231" s="36">
        <v>7.54</v>
      </c>
      <c r="J231" s="36">
        <f t="shared" ref="J231:J241" si="52">I231*1.2</f>
        <v>9.048</v>
      </c>
      <c r="K231" s="86"/>
      <c r="L231" s="24">
        <f t="shared" si="51"/>
        <v>0</v>
      </c>
      <c r="M231" s="15"/>
      <c r="N231" s="84"/>
    </row>
    <row r="232" spans="1:14" s="25" customFormat="1" ht="23.25" customHeight="1" x14ac:dyDescent="0.2">
      <c r="A232" s="247"/>
      <c r="B232" s="17">
        <v>3012</v>
      </c>
      <c r="C232" s="8" t="s">
        <v>89</v>
      </c>
      <c r="D232" s="86" t="s">
        <v>107</v>
      </c>
      <c r="E232" s="86">
        <v>1</v>
      </c>
      <c r="F232" s="86">
        <v>24</v>
      </c>
      <c r="G232" s="71">
        <v>7.34</v>
      </c>
      <c r="H232" s="36">
        <f t="shared" si="18"/>
        <v>8.8079999999999998</v>
      </c>
      <c r="I232" s="36">
        <v>7.54</v>
      </c>
      <c r="J232" s="36">
        <f t="shared" si="52"/>
        <v>9.048</v>
      </c>
      <c r="K232" s="86"/>
      <c r="L232" s="24">
        <f t="shared" si="51"/>
        <v>0</v>
      </c>
      <c r="M232" s="15"/>
      <c r="N232" s="84"/>
    </row>
    <row r="233" spans="1:14" s="25" customFormat="1" ht="24" customHeight="1" x14ac:dyDescent="0.2">
      <c r="A233" s="247"/>
      <c r="B233" s="17">
        <v>3013</v>
      </c>
      <c r="C233" s="8" t="s">
        <v>90</v>
      </c>
      <c r="D233" s="86" t="s">
        <v>107</v>
      </c>
      <c r="E233" s="86">
        <v>1</v>
      </c>
      <c r="F233" s="86">
        <v>24</v>
      </c>
      <c r="G233" s="71">
        <v>7.34</v>
      </c>
      <c r="H233" s="36">
        <f t="shared" si="18"/>
        <v>8.8079999999999998</v>
      </c>
      <c r="I233" s="36">
        <v>7.54</v>
      </c>
      <c r="J233" s="36">
        <f t="shared" si="52"/>
        <v>9.048</v>
      </c>
      <c r="K233" s="86"/>
      <c r="L233" s="24">
        <f t="shared" si="51"/>
        <v>0</v>
      </c>
      <c r="M233" s="15"/>
      <c r="N233" s="84"/>
    </row>
    <row r="234" spans="1:14" s="25" customFormat="1" ht="24" customHeight="1" x14ac:dyDescent="0.2">
      <c r="A234" s="247"/>
      <c r="B234" s="37">
        <v>3011</v>
      </c>
      <c r="C234" s="38" t="s">
        <v>373</v>
      </c>
      <c r="D234" s="86" t="s">
        <v>107</v>
      </c>
      <c r="E234" s="86">
        <v>1</v>
      </c>
      <c r="F234" s="86">
        <v>24</v>
      </c>
      <c r="G234" s="71">
        <v>7.34</v>
      </c>
      <c r="H234" s="36">
        <f>G234*1.2</f>
        <v>8.8079999999999998</v>
      </c>
      <c r="I234" s="36">
        <v>7.54</v>
      </c>
      <c r="J234" s="36">
        <f t="shared" si="52"/>
        <v>9.048</v>
      </c>
      <c r="K234" s="86"/>
      <c r="L234" s="24">
        <f t="shared" si="51"/>
        <v>0</v>
      </c>
      <c r="M234" s="15"/>
      <c r="N234" s="84"/>
    </row>
    <row r="235" spans="1:14" s="25" customFormat="1" ht="24" customHeight="1" x14ac:dyDescent="0.2">
      <c r="A235" s="248"/>
      <c r="B235" s="37">
        <v>3015</v>
      </c>
      <c r="C235" s="8" t="s">
        <v>640</v>
      </c>
      <c r="D235" s="86" t="s">
        <v>107</v>
      </c>
      <c r="E235" s="86">
        <v>1</v>
      </c>
      <c r="F235" s="86">
        <v>24</v>
      </c>
      <c r="G235" s="71">
        <v>7.56</v>
      </c>
      <c r="H235" s="36">
        <f>G235*1.2</f>
        <v>9.0719999999999992</v>
      </c>
      <c r="I235" s="36">
        <v>7.54</v>
      </c>
      <c r="J235" s="36">
        <f t="shared" si="52"/>
        <v>9.048</v>
      </c>
      <c r="K235" s="86"/>
      <c r="L235" s="24">
        <f t="shared" si="51"/>
        <v>0</v>
      </c>
      <c r="M235" s="15"/>
      <c r="N235" s="84"/>
    </row>
    <row r="236" spans="1:14" s="25" customFormat="1" ht="65.25" customHeight="1" x14ac:dyDescent="0.2">
      <c r="A236" s="246"/>
      <c r="B236" s="69" t="s">
        <v>734</v>
      </c>
      <c r="C236" s="8" t="s">
        <v>727</v>
      </c>
      <c r="D236" s="89" t="s">
        <v>107</v>
      </c>
      <c r="E236" s="86">
        <v>1</v>
      </c>
      <c r="F236" s="86">
        <v>24</v>
      </c>
      <c r="G236" s="71">
        <v>6.8</v>
      </c>
      <c r="H236" s="36">
        <f t="shared" si="18"/>
        <v>8.16</v>
      </c>
      <c r="I236" s="36">
        <v>7.54</v>
      </c>
      <c r="J236" s="36">
        <f t="shared" si="52"/>
        <v>9.048</v>
      </c>
      <c r="K236" s="86"/>
      <c r="L236" s="24">
        <f t="shared" si="51"/>
        <v>0</v>
      </c>
      <c r="M236" s="15"/>
      <c r="N236" s="84"/>
    </row>
    <row r="237" spans="1:14" s="25" customFormat="1" ht="65.25" customHeight="1" x14ac:dyDescent="0.2">
      <c r="A237" s="248"/>
      <c r="B237" s="202" t="s">
        <v>1130</v>
      </c>
      <c r="C237" s="169" t="s">
        <v>1131</v>
      </c>
      <c r="D237" s="121" t="s">
        <v>1121</v>
      </c>
      <c r="E237" s="121">
        <v>1</v>
      </c>
      <c r="F237" s="121">
        <v>24</v>
      </c>
      <c r="G237" s="160">
        <v>5.75</v>
      </c>
      <c r="H237" s="122">
        <f t="shared" si="18"/>
        <v>6.8999999999999995</v>
      </c>
      <c r="I237" s="122">
        <v>5.75</v>
      </c>
      <c r="J237" s="122">
        <f t="shared" si="52"/>
        <v>6.8999999999999995</v>
      </c>
      <c r="K237" s="121"/>
      <c r="L237" s="170">
        <f t="shared" si="51"/>
        <v>0</v>
      </c>
      <c r="M237" s="15"/>
      <c r="N237" s="84"/>
    </row>
    <row r="238" spans="1:14" s="25" customFormat="1" ht="54" customHeight="1" x14ac:dyDescent="0.2">
      <c r="A238" s="14"/>
      <c r="B238" s="17">
        <v>3027</v>
      </c>
      <c r="C238" s="8" t="s">
        <v>91</v>
      </c>
      <c r="D238" s="86" t="s">
        <v>107</v>
      </c>
      <c r="E238" s="86">
        <v>1</v>
      </c>
      <c r="F238" s="86">
        <v>1</v>
      </c>
      <c r="G238" s="71">
        <v>41.24</v>
      </c>
      <c r="H238" s="36">
        <f t="shared" si="18"/>
        <v>49.488</v>
      </c>
      <c r="I238" s="36">
        <v>52</v>
      </c>
      <c r="J238" s="36">
        <f t="shared" si="52"/>
        <v>62.4</v>
      </c>
      <c r="K238" s="86"/>
      <c r="L238" s="24">
        <f t="shared" si="51"/>
        <v>0</v>
      </c>
      <c r="M238" s="15"/>
      <c r="N238" s="84"/>
    </row>
    <row r="239" spans="1:14" s="25" customFormat="1" ht="38.25" customHeight="1" x14ac:dyDescent="0.2">
      <c r="A239" s="249"/>
      <c r="B239" s="17">
        <v>3050</v>
      </c>
      <c r="C239" s="8" t="s">
        <v>92</v>
      </c>
      <c r="D239" s="86" t="s">
        <v>107</v>
      </c>
      <c r="E239" s="86">
        <v>1</v>
      </c>
      <c r="F239" s="86">
        <v>18</v>
      </c>
      <c r="G239" s="71">
        <v>25.09</v>
      </c>
      <c r="H239" s="36">
        <f t="shared" si="18"/>
        <v>30.107999999999997</v>
      </c>
      <c r="I239" s="36">
        <v>25.56</v>
      </c>
      <c r="J239" s="36">
        <f t="shared" si="52"/>
        <v>30.671999999999997</v>
      </c>
      <c r="K239" s="86"/>
      <c r="L239" s="24">
        <f t="shared" si="51"/>
        <v>0</v>
      </c>
      <c r="M239" s="15"/>
      <c r="N239" s="84"/>
    </row>
    <row r="240" spans="1:14" s="25" customFormat="1" ht="31.5" customHeight="1" x14ac:dyDescent="0.2">
      <c r="A240" s="249"/>
      <c r="B240" s="17">
        <v>3055</v>
      </c>
      <c r="C240" s="8" t="s">
        <v>93</v>
      </c>
      <c r="D240" s="86" t="s">
        <v>107</v>
      </c>
      <c r="E240" s="86">
        <v>1</v>
      </c>
      <c r="F240" s="86">
        <v>18</v>
      </c>
      <c r="G240" s="71">
        <v>29.25</v>
      </c>
      <c r="H240" s="36">
        <f t="shared" si="18"/>
        <v>35.1</v>
      </c>
      <c r="I240" s="36">
        <v>30.62</v>
      </c>
      <c r="J240" s="36">
        <f t="shared" si="52"/>
        <v>36.744</v>
      </c>
      <c r="K240" s="86"/>
      <c r="L240" s="24">
        <f t="shared" si="51"/>
        <v>0</v>
      </c>
      <c r="M240" s="15"/>
      <c r="N240" s="84"/>
    </row>
    <row r="241" spans="1:14" s="25" customFormat="1" ht="84" customHeight="1" x14ac:dyDescent="0.2">
      <c r="A241" s="223"/>
      <c r="B241" s="17">
        <v>3070</v>
      </c>
      <c r="C241" s="8" t="s">
        <v>1179</v>
      </c>
      <c r="D241" s="86" t="s">
        <v>107</v>
      </c>
      <c r="E241" s="86">
        <v>1</v>
      </c>
      <c r="F241" s="86">
        <v>24</v>
      </c>
      <c r="G241" s="71">
        <v>5.49</v>
      </c>
      <c r="H241" s="36">
        <f t="shared" si="18"/>
        <v>6.5880000000000001</v>
      </c>
      <c r="I241" s="36">
        <v>4.4400000000000004</v>
      </c>
      <c r="J241" s="36">
        <f t="shared" si="52"/>
        <v>5.3280000000000003</v>
      </c>
      <c r="K241" s="86"/>
      <c r="L241" s="24">
        <f t="shared" si="51"/>
        <v>0</v>
      </c>
      <c r="M241" s="15"/>
      <c r="N241" s="84"/>
    </row>
    <row r="242" spans="1:14" s="25" customFormat="1" ht="12.75" x14ac:dyDescent="0.2">
      <c r="A242" s="249"/>
      <c r="B242" s="17">
        <v>3120</v>
      </c>
      <c r="C242" s="8" t="s">
        <v>94</v>
      </c>
      <c r="D242" s="86" t="s">
        <v>107</v>
      </c>
      <c r="E242" s="86">
        <v>1</v>
      </c>
      <c r="F242" s="86">
        <v>10</v>
      </c>
      <c r="G242" s="71">
        <v>4.8600000000000003</v>
      </c>
      <c r="H242" s="36">
        <f t="shared" si="18"/>
        <v>5.8319999999999999</v>
      </c>
      <c r="I242" s="36">
        <v>6.03</v>
      </c>
      <c r="J242" s="36">
        <f t="shared" ref="J242:J265" si="53">I242*1.2</f>
        <v>7.2359999999999998</v>
      </c>
      <c r="K242" s="86"/>
      <c r="L242" s="24">
        <f t="shared" ref="L242:L300" si="54">I242*K242</f>
        <v>0</v>
      </c>
      <c r="M242" s="15"/>
      <c r="N242" s="84"/>
    </row>
    <row r="243" spans="1:14" s="25" customFormat="1" ht="12.75" x14ac:dyDescent="0.2">
      <c r="A243" s="249"/>
      <c r="B243" s="17">
        <v>3121</v>
      </c>
      <c r="C243" s="8" t="s">
        <v>95</v>
      </c>
      <c r="D243" s="86" t="s">
        <v>107</v>
      </c>
      <c r="E243" s="86">
        <v>1</v>
      </c>
      <c r="F243" s="86">
        <v>10</v>
      </c>
      <c r="G243" s="71">
        <v>7.05</v>
      </c>
      <c r="H243" s="36">
        <f t="shared" si="18"/>
        <v>8.4599999999999991</v>
      </c>
      <c r="I243" s="36">
        <v>10.83</v>
      </c>
      <c r="J243" s="36">
        <f t="shared" si="53"/>
        <v>12.996</v>
      </c>
      <c r="K243" s="86"/>
      <c r="L243" s="24">
        <f t="shared" si="54"/>
        <v>0</v>
      </c>
      <c r="M243" s="15"/>
      <c r="N243" s="84"/>
    </row>
    <row r="244" spans="1:14" s="25" customFormat="1" ht="12.75" x14ac:dyDescent="0.2">
      <c r="A244" s="249"/>
      <c r="B244" s="17">
        <v>3122</v>
      </c>
      <c r="C244" s="8" t="s">
        <v>96</v>
      </c>
      <c r="D244" s="86" t="s">
        <v>107</v>
      </c>
      <c r="E244" s="86">
        <v>1</v>
      </c>
      <c r="F244" s="86">
        <v>10</v>
      </c>
      <c r="G244" s="71">
        <v>14.37</v>
      </c>
      <c r="H244" s="36">
        <f t="shared" si="18"/>
        <v>17.244</v>
      </c>
      <c r="I244" s="36">
        <v>17.010000000000002</v>
      </c>
      <c r="J244" s="36">
        <f t="shared" si="53"/>
        <v>20.412000000000003</v>
      </c>
      <c r="K244" s="86"/>
      <c r="L244" s="24">
        <f t="shared" si="54"/>
        <v>0</v>
      </c>
      <c r="M244" s="15"/>
      <c r="N244" s="84"/>
    </row>
    <row r="245" spans="1:14" s="25" customFormat="1" ht="12.75" x14ac:dyDescent="0.2">
      <c r="A245" s="249"/>
      <c r="B245" s="17">
        <v>3124</v>
      </c>
      <c r="C245" s="8" t="s">
        <v>97</v>
      </c>
      <c r="D245" s="86" t="s">
        <v>107</v>
      </c>
      <c r="E245" s="86">
        <v>1</v>
      </c>
      <c r="F245" s="86">
        <v>10</v>
      </c>
      <c r="G245" s="71">
        <v>5.63</v>
      </c>
      <c r="H245" s="36">
        <f t="shared" si="18"/>
        <v>6.7559999999999993</v>
      </c>
      <c r="I245" s="36">
        <v>8.3800000000000008</v>
      </c>
      <c r="J245" s="36">
        <f t="shared" si="53"/>
        <v>10.056000000000001</v>
      </c>
      <c r="K245" s="86"/>
      <c r="L245" s="24">
        <f t="shared" si="54"/>
        <v>0</v>
      </c>
      <c r="M245" s="15"/>
      <c r="N245" s="84"/>
    </row>
    <row r="246" spans="1:14" s="25" customFormat="1" ht="57" customHeight="1" x14ac:dyDescent="0.2">
      <c r="A246" s="14"/>
      <c r="B246" s="17">
        <v>3100</v>
      </c>
      <c r="C246" s="8" t="s">
        <v>34</v>
      </c>
      <c r="D246" s="86" t="s">
        <v>107</v>
      </c>
      <c r="E246" s="86">
        <v>1</v>
      </c>
      <c r="F246" s="86">
        <v>30</v>
      </c>
      <c r="G246" s="91">
        <v>5.43</v>
      </c>
      <c r="H246" s="36">
        <f t="shared" ref="H246:H265" si="55">G246*1.2</f>
        <v>6.5159999999999991</v>
      </c>
      <c r="I246" s="36">
        <v>4.84</v>
      </c>
      <c r="J246" s="36">
        <f t="shared" si="53"/>
        <v>5.8079999999999998</v>
      </c>
      <c r="K246" s="86"/>
      <c r="L246" s="24">
        <f t="shared" si="54"/>
        <v>0</v>
      </c>
      <c r="M246" s="15"/>
      <c r="N246" s="84"/>
    </row>
    <row r="247" spans="1:14" s="25" customFormat="1" ht="57" customHeight="1" x14ac:dyDescent="0.2">
      <c r="A247" s="14"/>
      <c r="B247" s="17">
        <v>3083</v>
      </c>
      <c r="C247" s="8" t="s">
        <v>674</v>
      </c>
      <c r="D247" s="86" t="s">
        <v>107</v>
      </c>
      <c r="E247" s="86">
        <v>1</v>
      </c>
      <c r="F247" s="86">
        <v>1</v>
      </c>
      <c r="G247" s="71">
        <v>18.23</v>
      </c>
      <c r="H247" s="36">
        <f t="shared" si="55"/>
        <v>21.876000000000001</v>
      </c>
      <c r="I247" s="36">
        <v>20.98</v>
      </c>
      <c r="J247" s="36">
        <f t="shared" si="53"/>
        <v>25.175999999999998</v>
      </c>
      <c r="K247" s="86"/>
      <c r="L247" s="24">
        <f t="shared" si="54"/>
        <v>0</v>
      </c>
      <c r="M247" s="15"/>
      <c r="N247" s="84"/>
    </row>
    <row r="248" spans="1:14" s="25" customFormat="1" ht="33.75" customHeight="1" x14ac:dyDescent="0.2">
      <c r="A248" s="247"/>
      <c r="B248" s="17">
        <v>3221</v>
      </c>
      <c r="C248" s="8" t="s">
        <v>65</v>
      </c>
      <c r="D248" s="86" t="s">
        <v>107</v>
      </c>
      <c r="E248" s="86">
        <v>1</v>
      </c>
      <c r="F248" s="86">
        <v>100</v>
      </c>
      <c r="G248" s="71">
        <v>3.61</v>
      </c>
      <c r="H248" s="36">
        <f t="shared" si="55"/>
        <v>4.3319999999999999</v>
      </c>
      <c r="I248" s="36">
        <v>4.05</v>
      </c>
      <c r="J248" s="36">
        <f t="shared" si="53"/>
        <v>4.8599999999999994</v>
      </c>
      <c r="K248" s="86"/>
      <c r="L248" s="24">
        <f t="shared" si="54"/>
        <v>0</v>
      </c>
      <c r="M248" s="15"/>
      <c r="N248" s="84"/>
    </row>
    <row r="249" spans="1:14" s="25" customFormat="1" ht="39.75" customHeight="1" x14ac:dyDescent="0.2">
      <c r="A249" s="248"/>
      <c r="B249" s="17">
        <v>3222</v>
      </c>
      <c r="C249" s="8" t="s">
        <v>66</v>
      </c>
      <c r="D249" s="86" t="s">
        <v>107</v>
      </c>
      <c r="E249" s="86">
        <v>1</v>
      </c>
      <c r="F249" s="86">
        <v>100</v>
      </c>
      <c r="G249" s="71">
        <v>3.66</v>
      </c>
      <c r="H249" s="36">
        <f t="shared" si="55"/>
        <v>4.3920000000000003</v>
      </c>
      <c r="I249" s="36">
        <v>5.32</v>
      </c>
      <c r="J249" s="36">
        <f t="shared" si="53"/>
        <v>6.3840000000000003</v>
      </c>
      <c r="K249" s="86"/>
      <c r="L249" s="24">
        <f t="shared" si="54"/>
        <v>0</v>
      </c>
      <c r="M249" s="15"/>
      <c r="N249" s="84"/>
    </row>
    <row r="250" spans="1:14" s="25" customFormat="1" ht="19.5" customHeight="1" x14ac:dyDescent="0.2">
      <c r="A250" s="246"/>
      <c r="B250" s="200" t="s">
        <v>1136</v>
      </c>
      <c r="C250" s="169" t="s">
        <v>1142</v>
      </c>
      <c r="D250" s="121" t="s">
        <v>26</v>
      </c>
      <c r="E250" s="121">
        <v>1</v>
      </c>
      <c r="F250" s="121">
        <v>10</v>
      </c>
      <c r="G250" s="160"/>
      <c r="H250" s="122"/>
      <c r="I250" s="122">
        <v>2.83</v>
      </c>
      <c r="J250" s="122">
        <f t="shared" si="53"/>
        <v>3.3959999999999999</v>
      </c>
      <c r="K250" s="121"/>
      <c r="L250" s="170">
        <f t="shared" si="54"/>
        <v>0</v>
      </c>
      <c r="M250" s="15"/>
      <c r="N250" s="84"/>
    </row>
    <row r="251" spans="1:14" s="25" customFormat="1" ht="22.5" customHeight="1" x14ac:dyDescent="0.2">
      <c r="A251" s="247"/>
      <c r="B251" s="200" t="s">
        <v>1137</v>
      </c>
      <c r="C251" s="169" t="s">
        <v>1143</v>
      </c>
      <c r="D251" s="121" t="s">
        <v>26</v>
      </c>
      <c r="E251" s="121">
        <v>1</v>
      </c>
      <c r="F251" s="121">
        <v>10</v>
      </c>
      <c r="G251" s="160"/>
      <c r="H251" s="122"/>
      <c r="I251" s="122">
        <v>2.83</v>
      </c>
      <c r="J251" s="122">
        <f t="shared" si="53"/>
        <v>3.3959999999999999</v>
      </c>
      <c r="K251" s="121"/>
      <c r="L251" s="170">
        <f t="shared" si="54"/>
        <v>0</v>
      </c>
      <c r="M251" s="15"/>
      <c r="N251" s="84"/>
    </row>
    <row r="252" spans="1:14" s="25" customFormat="1" ht="21" customHeight="1" x14ac:dyDescent="0.2">
      <c r="A252" s="247"/>
      <c r="B252" s="200" t="s">
        <v>1138</v>
      </c>
      <c r="C252" s="169" t="s">
        <v>1144</v>
      </c>
      <c r="D252" s="121" t="s">
        <v>26</v>
      </c>
      <c r="E252" s="121">
        <v>1</v>
      </c>
      <c r="F252" s="121">
        <v>10</v>
      </c>
      <c r="G252" s="160"/>
      <c r="H252" s="122"/>
      <c r="I252" s="122">
        <v>2.83</v>
      </c>
      <c r="J252" s="122">
        <f t="shared" si="53"/>
        <v>3.3959999999999999</v>
      </c>
      <c r="K252" s="121"/>
      <c r="L252" s="170">
        <f t="shared" si="54"/>
        <v>0</v>
      </c>
      <c r="M252" s="15"/>
      <c r="N252" s="84"/>
    </row>
    <row r="253" spans="1:14" s="25" customFormat="1" ht="18.75" customHeight="1" x14ac:dyDescent="0.2">
      <c r="A253" s="247"/>
      <c r="B253" s="200" t="s">
        <v>1139</v>
      </c>
      <c r="C253" s="169" t="s">
        <v>1145</v>
      </c>
      <c r="D253" s="121" t="s">
        <v>26</v>
      </c>
      <c r="E253" s="121">
        <v>1</v>
      </c>
      <c r="F253" s="121">
        <v>10</v>
      </c>
      <c r="G253" s="160"/>
      <c r="H253" s="122"/>
      <c r="I253" s="122">
        <v>2.83</v>
      </c>
      <c r="J253" s="122">
        <f t="shared" si="53"/>
        <v>3.3959999999999999</v>
      </c>
      <c r="K253" s="121"/>
      <c r="L253" s="170">
        <f t="shared" si="54"/>
        <v>0</v>
      </c>
      <c r="M253" s="15"/>
      <c r="N253" s="84"/>
    </row>
    <row r="254" spans="1:14" s="25" customFormat="1" ht="18.75" customHeight="1" x14ac:dyDescent="0.2">
      <c r="A254" s="247"/>
      <c r="B254" s="200" t="s">
        <v>1140</v>
      </c>
      <c r="C254" s="169" t="s">
        <v>1146</v>
      </c>
      <c r="D254" s="121" t="s">
        <v>26</v>
      </c>
      <c r="E254" s="121">
        <v>1</v>
      </c>
      <c r="F254" s="121">
        <v>10</v>
      </c>
      <c r="G254" s="160"/>
      <c r="H254" s="122"/>
      <c r="I254" s="122">
        <v>2.83</v>
      </c>
      <c r="J254" s="122">
        <f t="shared" si="53"/>
        <v>3.3959999999999999</v>
      </c>
      <c r="K254" s="121"/>
      <c r="L254" s="170">
        <f t="shared" si="54"/>
        <v>0</v>
      </c>
      <c r="M254" s="15"/>
      <c r="N254" s="84"/>
    </row>
    <row r="255" spans="1:14" s="25" customFormat="1" ht="18.75" customHeight="1" x14ac:dyDescent="0.2">
      <c r="A255" s="248"/>
      <c r="B255" s="200" t="s">
        <v>1141</v>
      </c>
      <c r="C255" s="169" t="s">
        <v>1147</v>
      </c>
      <c r="D255" s="121" t="s">
        <v>26</v>
      </c>
      <c r="E255" s="121">
        <v>1</v>
      </c>
      <c r="F255" s="121">
        <v>10</v>
      </c>
      <c r="G255" s="160"/>
      <c r="H255" s="122"/>
      <c r="I255" s="122">
        <v>2.83</v>
      </c>
      <c r="J255" s="122">
        <f t="shared" si="53"/>
        <v>3.3959999999999999</v>
      </c>
      <c r="K255" s="121"/>
      <c r="L255" s="170">
        <f t="shared" si="54"/>
        <v>0</v>
      </c>
      <c r="M255" s="15"/>
      <c r="N255" s="84"/>
    </row>
    <row r="256" spans="1:14" s="25" customFormat="1" ht="18.75" customHeight="1" x14ac:dyDescent="0.2">
      <c r="A256" s="246"/>
      <c r="B256" s="200" t="s">
        <v>1148</v>
      </c>
      <c r="C256" s="169" t="s">
        <v>1150</v>
      </c>
      <c r="D256" s="121" t="s">
        <v>26</v>
      </c>
      <c r="E256" s="121">
        <v>1</v>
      </c>
      <c r="F256" s="121">
        <v>10</v>
      </c>
      <c r="G256" s="160"/>
      <c r="H256" s="122"/>
      <c r="I256" s="122">
        <v>3.63</v>
      </c>
      <c r="J256" s="122">
        <f t="shared" si="53"/>
        <v>4.3559999999999999</v>
      </c>
      <c r="K256" s="121"/>
      <c r="L256" s="170">
        <f t="shared" si="54"/>
        <v>0</v>
      </c>
      <c r="M256" s="15"/>
      <c r="N256" s="84"/>
    </row>
    <row r="257" spans="1:14" s="25" customFormat="1" ht="18.75" customHeight="1" x14ac:dyDescent="0.2">
      <c r="A257" s="247"/>
      <c r="B257" s="200" t="s">
        <v>1149</v>
      </c>
      <c r="C257" s="169" t="s">
        <v>1151</v>
      </c>
      <c r="D257" s="121" t="s">
        <v>26</v>
      </c>
      <c r="E257" s="121">
        <v>1</v>
      </c>
      <c r="F257" s="121">
        <v>10</v>
      </c>
      <c r="G257" s="160"/>
      <c r="H257" s="122"/>
      <c r="I257" s="122">
        <v>3.63</v>
      </c>
      <c r="J257" s="122">
        <f t="shared" si="53"/>
        <v>4.3559999999999999</v>
      </c>
      <c r="K257" s="121"/>
      <c r="L257" s="170">
        <f t="shared" si="54"/>
        <v>0</v>
      </c>
      <c r="M257" s="15"/>
      <c r="N257" s="84"/>
    </row>
    <row r="258" spans="1:14" s="25" customFormat="1" ht="18.75" customHeight="1" x14ac:dyDescent="0.2">
      <c r="A258" s="247"/>
      <c r="B258" s="200" t="s">
        <v>1152</v>
      </c>
      <c r="C258" s="169" t="s">
        <v>1157</v>
      </c>
      <c r="D258" s="121" t="s">
        <v>26</v>
      </c>
      <c r="E258" s="121">
        <v>1</v>
      </c>
      <c r="F258" s="121">
        <v>10</v>
      </c>
      <c r="G258" s="160"/>
      <c r="H258" s="122"/>
      <c r="I258" s="122">
        <v>3.63</v>
      </c>
      <c r="J258" s="122">
        <f t="shared" si="53"/>
        <v>4.3559999999999999</v>
      </c>
      <c r="K258" s="121"/>
      <c r="L258" s="170">
        <f t="shared" si="54"/>
        <v>0</v>
      </c>
      <c r="M258" s="15"/>
      <c r="N258" s="84"/>
    </row>
    <row r="259" spans="1:14" s="25" customFormat="1" ht="18.75" customHeight="1" x14ac:dyDescent="0.2">
      <c r="A259" s="247"/>
      <c r="B259" s="200" t="s">
        <v>1153</v>
      </c>
      <c r="C259" s="169" t="s">
        <v>1158</v>
      </c>
      <c r="D259" s="121" t="s">
        <v>26</v>
      </c>
      <c r="E259" s="121">
        <v>1</v>
      </c>
      <c r="F259" s="121">
        <v>10</v>
      </c>
      <c r="G259" s="160"/>
      <c r="H259" s="122"/>
      <c r="I259" s="122">
        <v>3.63</v>
      </c>
      <c r="J259" s="122">
        <f t="shared" si="53"/>
        <v>4.3559999999999999</v>
      </c>
      <c r="K259" s="121"/>
      <c r="L259" s="170">
        <f t="shared" si="54"/>
        <v>0</v>
      </c>
      <c r="M259" s="15"/>
      <c r="N259" s="84"/>
    </row>
    <row r="260" spans="1:14" s="25" customFormat="1" ht="18.75" customHeight="1" x14ac:dyDescent="0.2">
      <c r="A260" s="247"/>
      <c r="B260" s="200" t="s">
        <v>1154</v>
      </c>
      <c r="C260" s="169" t="s">
        <v>1159</v>
      </c>
      <c r="D260" s="121" t="s">
        <v>26</v>
      </c>
      <c r="E260" s="121">
        <v>1</v>
      </c>
      <c r="F260" s="121">
        <v>10</v>
      </c>
      <c r="G260" s="160"/>
      <c r="H260" s="122"/>
      <c r="I260" s="122">
        <v>3.63</v>
      </c>
      <c r="J260" s="122">
        <f t="shared" si="53"/>
        <v>4.3559999999999999</v>
      </c>
      <c r="K260" s="121"/>
      <c r="L260" s="170">
        <f t="shared" si="54"/>
        <v>0</v>
      </c>
      <c r="M260" s="15"/>
      <c r="N260" s="84"/>
    </row>
    <row r="261" spans="1:14" s="25" customFormat="1" ht="18.75" customHeight="1" x14ac:dyDescent="0.2">
      <c r="A261" s="247"/>
      <c r="B261" s="200" t="s">
        <v>1155</v>
      </c>
      <c r="C261" s="169" t="s">
        <v>1160</v>
      </c>
      <c r="D261" s="121" t="s">
        <v>26</v>
      </c>
      <c r="E261" s="121">
        <v>1</v>
      </c>
      <c r="F261" s="121">
        <v>10</v>
      </c>
      <c r="G261" s="160"/>
      <c r="H261" s="122"/>
      <c r="I261" s="122">
        <v>3.63</v>
      </c>
      <c r="J261" s="122">
        <f t="shared" si="53"/>
        <v>4.3559999999999999</v>
      </c>
      <c r="K261" s="121"/>
      <c r="L261" s="170">
        <f t="shared" si="54"/>
        <v>0</v>
      </c>
      <c r="M261" s="15"/>
      <c r="N261" s="84"/>
    </row>
    <row r="262" spans="1:14" s="25" customFormat="1" ht="18.75" customHeight="1" x14ac:dyDescent="0.2">
      <c r="A262" s="248"/>
      <c r="B262" s="200" t="s">
        <v>1156</v>
      </c>
      <c r="C262" s="169" t="s">
        <v>1161</v>
      </c>
      <c r="D262" s="121" t="s">
        <v>26</v>
      </c>
      <c r="E262" s="121">
        <v>1</v>
      </c>
      <c r="F262" s="121">
        <v>10</v>
      </c>
      <c r="G262" s="160"/>
      <c r="H262" s="122"/>
      <c r="I262" s="122">
        <v>3.63</v>
      </c>
      <c r="J262" s="122">
        <f t="shared" si="53"/>
        <v>4.3559999999999999</v>
      </c>
      <c r="K262" s="121"/>
      <c r="L262" s="170">
        <f t="shared" si="54"/>
        <v>0</v>
      </c>
      <c r="M262" s="15"/>
      <c r="N262" s="84"/>
    </row>
    <row r="263" spans="1:14" s="25" customFormat="1" ht="14.25" customHeight="1" x14ac:dyDescent="0.2">
      <c r="A263" s="246"/>
      <c r="B263" s="141">
        <v>5156</v>
      </c>
      <c r="C263" s="142" t="s">
        <v>900</v>
      </c>
      <c r="D263" s="139" t="s">
        <v>107</v>
      </c>
      <c r="E263" s="139">
        <v>1</v>
      </c>
      <c r="F263" s="139">
        <v>1</v>
      </c>
      <c r="G263" s="130">
        <v>1.85</v>
      </c>
      <c r="H263" s="140">
        <f t="shared" si="55"/>
        <v>2.2200000000000002</v>
      </c>
      <c r="I263" s="140">
        <v>1.2</v>
      </c>
      <c r="J263" s="140">
        <f t="shared" si="53"/>
        <v>1.44</v>
      </c>
      <c r="K263" s="139"/>
      <c r="L263" s="186">
        <f t="shared" si="54"/>
        <v>0</v>
      </c>
      <c r="M263" s="15"/>
      <c r="N263" s="84"/>
    </row>
    <row r="264" spans="1:14" s="25" customFormat="1" ht="14.25" customHeight="1" x14ac:dyDescent="0.2">
      <c r="A264" s="247"/>
      <c r="B264" s="141">
        <v>5157</v>
      </c>
      <c r="C264" s="142" t="s">
        <v>901</v>
      </c>
      <c r="D264" s="139" t="s">
        <v>107</v>
      </c>
      <c r="E264" s="139">
        <v>1</v>
      </c>
      <c r="F264" s="139">
        <v>1</v>
      </c>
      <c r="G264" s="130">
        <v>1.85</v>
      </c>
      <c r="H264" s="140">
        <f t="shared" si="55"/>
        <v>2.2200000000000002</v>
      </c>
      <c r="I264" s="140">
        <v>1.2</v>
      </c>
      <c r="J264" s="140">
        <f t="shared" si="53"/>
        <v>1.44</v>
      </c>
      <c r="K264" s="139"/>
      <c r="L264" s="186">
        <f t="shared" si="54"/>
        <v>0</v>
      </c>
      <c r="M264" s="15"/>
      <c r="N264" s="84"/>
    </row>
    <row r="265" spans="1:14" s="25" customFormat="1" ht="12.75" customHeight="1" x14ac:dyDescent="0.2">
      <c r="A265" s="247"/>
      <c r="B265" s="141">
        <v>5160</v>
      </c>
      <c r="C265" s="142" t="s">
        <v>902</v>
      </c>
      <c r="D265" s="139" t="s">
        <v>107</v>
      </c>
      <c r="E265" s="139">
        <v>1</v>
      </c>
      <c r="F265" s="139">
        <v>1</v>
      </c>
      <c r="G265" s="130">
        <v>1.85</v>
      </c>
      <c r="H265" s="140">
        <f t="shared" si="55"/>
        <v>2.2200000000000002</v>
      </c>
      <c r="I265" s="140">
        <v>1.2</v>
      </c>
      <c r="J265" s="140">
        <f t="shared" si="53"/>
        <v>1.44</v>
      </c>
      <c r="K265" s="139"/>
      <c r="L265" s="186">
        <f t="shared" si="54"/>
        <v>0</v>
      </c>
      <c r="M265" s="15"/>
      <c r="N265" s="84"/>
    </row>
    <row r="266" spans="1:14" s="25" customFormat="1" ht="12.75" x14ac:dyDescent="0.2">
      <c r="A266" s="247"/>
      <c r="B266" s="17">
        <v>5924</v>
      </c>
      <c r="C266" s="8" t="s">
        <v>586</v>
      </c>
      <c r="D266" s="86" t="s">
        <v>107</v>
      </c>
      <c r="E266" s="86">
        <v>10</v>
      </c>
      <c r="F266" s="86">
        <v>50</v>
      </c>
      <c r="G266" s="71">
        <v>2.58</v>
      </c>
      <c r="H266" s="36">
        <f>G266*1.2</f>
        <v>3.0960000000000001</v>
      </c>
      <c r="I266" s="36">
        <f>G266*(100%-N1)</f>
        <v>1.9866000000000001</v>
      </c>
      <c r="J266" s="36">
        <f t="shared" ref="J266:J328" si="56">I266*1.2</f>
        <v>2.3839200000000003</v>
      </c>
      <c r="K266" s="86"/>
      <c r="L266" s="24">
        <f t="shared" si="54"/>
        <v>0</v>
      </c>
      <c r="M266" s="15"/>
      <c r="N266" s="84"/>
    </row>
    <row r="267" spans="1:14" s="25" customFormat="1" ht="12.75" x14ac:dyDescent="0.2">
      <c r="A267" s="247"/>
      <c r="B267" s="17">
        <v>5925</v>
      </c>
      <c r="C267" s="8" t="s">
        <v>587</v>
      </c>
      <c r="D267" s="86" t="s">
        <v>107</v>
      </c>
      <c r="E267" s="86">
        <v>10</v>
      </c>
      <c r="F267" s="86">
        <v>50</v>
      </c>
      <c r="G267" s="71">
        <v>2.58</v>
      </c>
      <c r="H267" s="36">
        <f t="shared" ref="H267:H328" si="57">G267*1.2</f>
        <v>3.0960000000000001</v>
      </c>
      <c r="I267" s="36">
        <f>G267*(100%-N1)</f>
        <v>1.9866000000000001</v>
      </c>
      <c r="J267" s="36">
        <f t="shared" si="56"/>
        <v>2.3839200000000003</v>
      </c>
      <c r="K267" s="86"/>
      <c r="L267" s="24">
        <f t="shared" si="54"/>
        <v>0</v>
      </c>
      <c r="M267" s="15"/>
      <c r="N267" s="84"/>
    </row>
    <row r="268" spans="1:14" s="25" customFormat="1" ht="12.75" x14ac:dyDescent="0.2">
      <c r="A268" s="247"/>
      <c r="B268" s="17">
        <v>5926</v>
      </c>
      <c r="C268" s="8" t="s">
        <v>588</v>
      </c>
      <c r="D268" s="86" t="s">
        <v>107</v>
      </c>
      <c r="E268" s="86">
        <v>10</v>
      </c>
      <c r="F268" s="86">
        <v>50</v>
      </c>
      <c r="G268" s="71">
        <v>2.58</v>
      </c>
      <c r="H268" s="36">
        <f t="shared" si="57"/>
        <v>3.0960000000000001</v>
      </c>
      <c r="I268" s="36">
        <f>G268*(100%-N1)</f>
        <v>1.9866000000000001</v>
      </c>
      <c r="J268" s="36">
        <f t="shared" si="56"/>
        <v>2.3839200000000003</v>
      </c>
      <c r="K268" s="86"/>
      <c r="L268" s="24">
        <f t="shared" si="54"/>
        <v>0</v>
      </c>
      <c r="M268" s="15"/>
      <c r="N268" s="84"/>
    </row>
    <row r="269" spans="1:14" s="25" customFormat="1" ht="12.75" x14ac:dyDescent="0.2">
      <c r="A269" s="247"/>
      <c r="B269" s="17">
        <v>5927</v>
      </c>
      <c r="C269" s="8" t="s">
        <v>589</v>
      </c>
      <c r="D269" s="86" t="s">
        <v>107</v>
      </c>
      <c r="E269" s="86">
        <v>10</v>
      </c>
      <c r="F269" s="86">
        <v>50</v>
      </c>
      <c r="G269" s="71">
        <v>2.58</v>
      </c>
      <c r="H269" s="36">
        <f t="shared" si="57"/>
        <v>3.0960000000000001</v>
      </c>
      <c r="I269" s="36">
        <v>2.48</v>
      </c>
      <c r="J269" s="36">
        <f t="shared" si="56"/>
        <v>2.976</v>
      </c>
      <c r="K269" s="86"/>
      <c r="L269" s="24">
        <f t="shared" si="54"/>
        <v>0</v>
      </c>
      <c r="M269" s="15"/>
      <c r="N269" s="84"/>
    </row>
    <row r="270" spans="1:14" s="25" customFormat="1" ht="12.75" x14ac:dyDescent="0.2">
      <c r="A270" s="247"/>
      <c r="B270" s="17">
        <v>5928</v>
      </c>
      <c r="C270" s="8" t="s">
        <v>590</v>
      </c>
      <c r="D270" s="86" t="s">
        <v>107</v>
      </c>
      <c r="E270" s="86">
        <v>10</v>
      </c>
      <c r="F270" s="86">
        <v>50</v>
      </c>
      <c r="G270" s="71">
        <v>2.58</v>
      </c>
      <c r="H270" s="36">
        <f t="shared" si="57"/>
        <v>3.0960000000000001</v>
      </c>
      <c r="I270" s="36">
        <f>G270*(100%-N1)</f>
        <v>1.9866000000000001</v>
      </c>
      <c r="J270" s="36">
        <f t="shared" si="56"/>
        <v>2.3839200000000003</v>
      </c>
      <c r="K270" s="86"/>
      <c r="L270" s="24">
        <f t="shared" si="54"/>
        <v>0</v>
      </c>
      <c r="M270" s="15"/>
      <c r="N270" s="84"/>
    </row>
    <row r="271" spans="1:14" s="25" customFormat="1" ht="12.75" x14ac:dyDescent="0.2">
      <c r="A271" s="247"/>
      <c r="B271" s="17">
        <v>5922</v>
      </c>
      <c r="C271" s="8" t="s">
        <v>591</v>
      </c>
      <c r="D271" s="86" t="s">
        <v>107</v>
      </c>
      <c r="E271" s="86">
        <v>10</v>
      </c>
      <c r="F271" s="86">
        <v>50</v>
      </c>
      <c r="G271" s="71">
        <v>2.58</v>
      </c>
      <c r="H271" s="36">
        <f t="shared" si="57"/>
        <v>3.0960000000000001</v>
      </c>
      <c r="I271" s="36">
        <f>G271*(100%-N1)</f>
        <v>1.9866000000000001</v>
      </c>
      <c r="J271" s="36">
        <f t="shared" si="56"/>
        <v>2.3839200000000003</v>
      </c>
      <c r="K271" s="86"/>
      <c r="L271" s="24">
        <f t="shared" si="54"/>
        <v>0</v>
      </c>
      <c r="M271" s="15"/>
      <c r="N271" s="84"/>
    </row>
    <row r="272" spans="1:14" s="25" customFormat="1" ht="12.75" x14ac:dyDescent="0.2">
      <c r="A272" s="248"/>
      <c r="B272" s="17">
        <v>5923</v>
      </c>
      <c r="C272" s="8" t="s">
        <v>592</v>
      </c>
      <c r="D272" s="86" t="s">
        <v>107</v>
      </c>
      <c r="E272" s="86">
        <v>10</v>
      </c>
      <c r="F272" s="86">
        <v>50</v>
      </c>
      <c r="G272" s="71">
        <v>2.58</v>
      </c>
      <c r="H272" s="36">
        <f t="shared" si="57"/>
        <v>3.0960000000000001</v>
      </c>
      <c r="I272" s="36">
        <f>G272*(100%-N1)</f>
        <v>1.9866000000000001</v>
      </c>
      <c r="J272" s="36">
        <f t="shared" si="56"/>
        <v>2.3839200000000003</v>
      </c>
      <c r="K272" s="86"/>
      <c r="L272" s="24">
        <f t="shared" si="54"/>
        <v>0</v>
      </c>
      <c r="M272" s="15"/>
      <c r="N272" s="84"/>
    </row>
    <row r="273" spans="1:14" s="25" customFormat="1" ht="12.75" x14ac:dyDescent="0.2">
      <c r="A273" s="249"/>
      <c r="B273" s="69" t="s">
        <v>768</v>
      </c>
      <c r="C273" s="8" t="s">
        <v>593</v>
      </c>
      <c r="D273" s="97" t="s">
        <v>107</v>
      </c>
      <c r="E273" s="86">
        <v>10</v>
      </c>
      <c r="F273" s="86">
        <v>50</v>
      </c>
      <c r="G273" s="71">
        <v>3.23</v>
      </c>
      <c r="H273" s="36">
        <f t="shared" si="57"/>
        <v>3.8759999999999999</v>
      </c>
      <c r="I273" s="36">
        <v>3.12</v>
      </c>
      <c r="J273" s="36">
        <f t="shared" si="56"/>
        <v>3.7439999999999998</v>
      </c>
      <c r="K273" s="86"/>
      <c r="L273" s="24">
        <f t="shared" si="54"/>
        <v>0</v>
      </c>
      <c r="M273" s="15"/>
      <c r="N273" s="84"/>
    </row>
    <row r="274" spans="1:14" s="25" customFormat="1" ht="12.75" x14ac:dyDescent="0.2">
      <c r="A274" s="249"/>
      <c r="B274" s="69" t="s">
        <v>816</v>
      </c>
      <c r="C274" s="8" t="s">
        <v>594</v>
      </c>
      <c r="D274" s="109" t="s">
        <v>107</v>
      </c>
      <c r="E274" s="86">
        <v>10</v>
      </c>
      <c r="F274" s="86">
        <v>50</v>
      </c>
      <c r="G274" s="71">
        <v>3.97</v>
      </c>
      <c r="H274" s="36">
        <f t="shared" si="57"/>
        <v>4.7640000000000002</v>
      </c>
      <c r="I274" s="36">
        <v>3.7</v>
      </c>
      <c r="J274" s="36">
        <f t="shared" si="56"/>
        <v>4.4400000000000004</v>
      </c>
      <c r="K274" s="86"/>
      <c r="L274" s="24">
        <f t="shared" si="54"/>
        <v>0</v>
      </c>
      <c r="M274" s="15"/>
      <c r="N274" s="84"/>
    </row>
    <row r="275" spans="1:14" s="25" customFormat="1" ht="12.75" x14ac:dyDescent="0.2">
      <c r="A275" s="249"/>
      <c r="B275" s="69" t="s">
        <v>817</v>
      </c>
      <c r="C275" s="8" t="s">
        <v>595</v>
      </c>
      <c r="D275" s="109" t="s">
        <v>107</v>
      </c>
      <c r="E275" s="86">
        <v>10</v>
      </c>
      <c r="F275" s="86">
        <v>50</v>
      </c>
      <c r="G275" s="71">
        <v>3.97</v>
      </c>
      <c r="H275" s="36">
        <f t="shared" si="57"/>
        <v>4.7640000000000002</v>
      </c>
      <c r="I275" s="36">
        <v>3.7</v>
      </c>
      <c r="J275" s="36">
        <f t="shared" si="56"/>
        <v>4.4400000000000004</v>
      </c>
      <c r="K275" s="86"/>
      <c r="L275" s="24">
        <f t="shared" si="54"/>
        <v>0</v>
      </c>
      <c r="M275" s="15"/>
      <c r="N275" s="84"/>
    </row>
    <row r="276" spans="1:14" s="25" customFormat="1" ht="12.75" x14ac:dyDescent="0.2">
      <c r="A276" s="249"/>
      <c r="B276" s="69" t="s">
        <v>818</v>
      </c>
      <c r="C276" s="8" t="s">
        <v>596</v>
      </c>
      <c r="D276" s="109" t="s">
        <v>107</v>
      </c>
      <c r="E276" s="86">
        <v>10</v>
      </c>
      <c r="F276" s="86">
        <v>50</v>
      </c>
      <c r="G276" s="71">
        <v>3.97</v>
      </c>
      <c r="H276" s="36">
        <f t="shared" si="57"/>
        <v>4.7640000000000002</v>
      </c>
      <c r="I276" s="36">
        <v>3.7</v>
      </c>
      <c r="J276" s="36">
        <f t="shared" si="56"/>
        <v>4.4400000000000004</v>
      </c>
      <c r="K276" s="86"/>
      <c r="L276" s="24">
        <f t="shared" si="54"/>
        <v>0</v>
      </c>
      <c r="M276" s="15"/>
      <c r="N276" s="84"/>
    </row>
    <row r="277" spans="1:14" s="25" customFormat="1" ht="12.75" x14ac:dyDescent="0.2">
      <c r="A277" s="249"/>
      <c r="B277" s="69" t="s">
        <v>769</v>
      </c>
      <c r="C277" s="8" t="s">
        <v>597</v>
      </c>
      <c r="D277" s="109" t="s">
        <v>107</v>
      </c>
      <c r="E277" s="86">
        <v>10</v>
      </c>
      <c r="F277" s="86">
        <v>50</v>
      </c>
      <c r="G277" s="71">
        <v>3.23</v>
      </c>
      <c r="H277" s="36">
        <f t="shared" si="57"/>
        <v>3.8759999999999999</v>
      </c>
      <c r="I277" s="36">
        <v>3.7</v>
      </c>
      <c r="J277" s="36">
        <f t="shared" si="56"/>
        <v>4.4400000000000004</v>
      </c>
      <c r="K277" s="86"/>
      <c r="L277" s="24">
        <f t="shared" si="54"/>
        <v>0</v>
      </c>
      <c r="M277" s="15"/>
      <c r="N277" s="84"/>
    </row>
    <row r="278" spans="1:14" s="25" customFormat="1" ht="12.75" x14ac:dyDescent="0.2">
      <c r="A278" s="249"/>
      <c r="B278" s="69">
        <v>5942</v>
      </c>
      <c r="C278" s="8" t="s">
        <v>598</v>
      </c>
      <c r="D278" s="109" t="s">
        <v>107</v>
      </c>
      <c r="E278" s="86">
        <v>10</v>
      </c>
      <c r="F278" s="86">
        <v>50</v>
      </c>
      <c r="G278" s="71">
        <v>3.23</v>
      </c>
      <c r="H278" s="36">
        <f t="shared" si="57"/>
        <v>3.8759999999999999</v>
      </c>
      <c r="I278" s="36">
        <v>3.12</v>
      </c>
      <c r="J278" s="36">
        <f t="shared" si="56"/>
        <v>3.7439999999999998</v>
      </c>
      <c r="K278" s="86"/>
      <c r="L278" s="24">
        <f t="shared" si="54"/>
        <v>0</v>
      </c>
      <c r="M278" s="15"/>
      <c r="N278" s="84"/>
    </row>
    <row r="279" spans="1:14" s="25" customFormat="1" ht="12.75" x14ac:dyDescent="0.2">
      <c r="A279" s="249"/>
      <c r="B279" s="69" t="s">
        <v>819</v>
      </c>
      <c r="C279" s="8" t="s">
        <v>599</v>
      </c>
      <c r="D279" s="109" t="s">
        <v>107</v>
      </c>
      <c r="E279" s="86">
        <v>10</v>
      </c>
      <c r="F279" s="86">
        <v>50</v>
      </c>
      <c r="G279" s="71">
        <v>3.97</v>
      </c>
      <c r="H279" s="36">
        <f t="shared" si="57"/>
        <v>4.7640000000000002</v>
      </c>
      <c r="I279" s="36">
        <v>3.12</v>
      </c>
      <c r="J279" s="36">
        <f t="shared" si="56"/>
        <v>3.7439999999999998</v>
      </c>
      <c r="K279" s="86"/>
      <c r="L279" s="24">
        <f t="shared" si="54"/>
        <v>0</v>
      </c>
      <c r="M279" s="15"/>
      <c r="N279" s="84"/>
    </row>
    <row r="280" spans="1:14" s="25" customFormat="1" ht="12.75" x14ac:dyDescent="0.2">
      <c r="A280" s="246"/>
      <c r="B280" s="17">
        <v>5166</v>
      </c>
      <c r="C280" s="8" t="s">
        <v>580</v>
      </c>
      <c r="D280" s="86" t="s">
        <v>107</v>
      </c>
      <c r="E280" s="86">
        <v>10</v>
      </c>
      <c r="F280" s="86">
        <v>50</v>
      </c>
      <c r="G280" s="71">
        <v>2.61</v>
      </c>
      <c r="H280" s="36">
        <f t="shared" si="57"/>
        <v>3.1319999999999997</v>
      </c>
      <c r="I280" s="36">
        <f>G280*(100%-N1)</f>
        <v>2.0097</v>
      </c>
      <c r="J280" s="36">
        <f t="shared" ref="J280:J285" si="58">I280*1.2</f>
        <v>2.4116399999999998</v>
      </c>
      <c r="K280" s="86"/>
      <c r="L280" s="24">
        <f t="shared" si="54"/>
        <v>0</v>
      </c>
      <c r="M280" s="15"/>
      <c r="N280" s="84"/>
    </row>
    <row r="281" spans="1:14" s="25" customFormat="1" ht="12.75" x14ac:dyDescent="0.2">
      <c r="A281" s="247"/>
      <c r="B281" s="17">
        <v>5167</v>
      </c>
      <c r="C281" s="8" t="s">
        <v>581</v>
      </c>
      <c r="D281" s="86" t="s">
        <v>107</v>
      </c>
      <c r="E281" s="86">
        <v>10</v>
      </c>
      <c r="F281" s="86">
        <v>50</v>
      </c>
      <c r="G281" s="71">
        <v>2.61</v>
      </c>
      <c r="H281" s="36">
        <f t="shared" si="57"/>
        <v>3.1319999999999997</v>
      </c>
      <c r="I281" s="36">
        <f>G281*(100%-N1)</f>
        <v>2.0097</v>
      </c>
      <c r="J281" s="36">
        <f t="shared" si="58"/>
        <v>2.4116399999999998</v>
      </c>
      <c r="K281" s="86"/>
      <c r="L281" s="24">
        <f t="shared" si="54"/>
        <v>0</v>
      </c>
      <c r="M281" s="15"/>
      <c r="N281" s="84"/>
    </row>
    <row r="282" spans="1:14" s="25" customFormat="1" ht="12.75" x14ac:dyDescent="0.2">
      <c r="A282" s="247"/>
      <c r="B282" s="17">
        <v>5168</v>
      </c>
      <c r="C282" s="8" t="s">
        <v>582</v>
      </c>
      <c r="D282" s="86" t="s">
        <v>107</v>
      </c>
      <c r="E282" s="86">
        <v>10</v>
      </c>
      <c r="F282" s="86">
        <v>50</v>
      </c>
      <c r="G282" s="71">
        <v>2.61</v>
      </c>
      <c r="H282" s="36">
        <f t="shared" si="57"/>
        <v>3.1319999999999997</v>
      </c>
      <c r="I282" s="36">
        <f>G282*(100%-N1)</f>
        <v>2.0097</v>
      </c>
      <c r="J282" s="36">
        <f t="shared" si="58"/>
        <v>2.4116399999999998</v>
      </c>
      <c r="K282" s="86"/>
      <c r="L282" s="24">
        <f t="shared" si="54"/>
        <v>0</v>
      </c>
      <c r="M282" s="15"/>
      <c r="N282" s="84"/>
    </row>
    <row r="283" spans="1:14" s="25" customFormat="1" ht="12.75" x14ac:dyDescent="0.2">
      <c r="A283" s="247"/>
      <c r="B283" s="17">
        <v>5169</v>
      </c>
      <c r="C283" s="8" t="s">
        <v>583</v>
      </c>
      <c r="D283" s="86" t="s">
        <v>107</v>
      </c>
      <c r="E283" s="86">
        <v>10</v>
      </c>
      <c r="F283" s="86">
        <v>50</v>
      </c>
      <c r="G283" s="71">
        <v>2.61</v>
      </c>
      <c r="H283" s="36">
        <f t="shared" si="57"/>
        <v>3.1319999999999997</v>
      </c>
      <c r="I283" s="36">
        <f>G283*(100%-N1)</f>
        <v>2.0097</v>
      </c>
      <c r="J283" s="36">
        <f t="shared" si="58"/>
        <v>2.4116399999999998</v>
      </c>
      <c r="K283" s="86"/>
      <c r="L283" s="24">
        <f t="shared" si="54"/>
        <v>0</v>
      </c>
      <c r="M283" s="15"/>
      <c r="N283" s="84"/>
    </row>
    <row r="284" spans="1:14" s="25" customFormat="1" ht="12.75" x14ac:dyDescent="0.2">
      <c r="A284" s="247"/>
      <c r="B284" s="17">
        <v>5170</v>
      </c>
      <c r="C284" s="8" t="s">
        <v>584</v>
      </c>
      <c r="D284" s="86" t="s">
        <v>107</v>
      </c>
      <c r="E284" s="86">
        <v>10</v>
      </c>
      <c r="F284" s="86">
        <v>50</v>
      </c>
      <c r="G284" s="71">
        <v>2.37</v>
      </c>
      <c r="H284" s="36">
        <f t="shared" si="57"/>
        <v>2.8439999999999999</v>
      </c>
      <c r="I284" s="36">
        <f>G284*(100%-N1)</f>
        <v>1.8249000000000002</v>
      </c>
      <c r="J284" s="36">
        <f t="shared" si="58"/>
        <v>2.18988</v>
      </c>
      <c r="K284" s="86"/>
      <c r="L284" s="24">
        <f t="shared" si="54"/>
        <v>0</v>
      </c>
      <c r="M284" s="15"/>
      <c r="N284" s="84"/>
    </row>
    <row r="285" spans="1:14" s="25" customFormat="1" ht="12.75" x14ac:dyDescent="0.2">
      <c r="A285" s="248"/>
      <c r="B285" s="17">
        <v>5171</v>
      </c>
      <c r="C285" s="8" t="s">
        <v>585</v>
      </c>
      <c r="D285" s="86" t="s">
        <v>107</v>
      </c>
      <c r="E285" s="86">
        <v>10</v>
      </c>
      <c r="F285" s="86">
        <v>50</v>
      </c>
      <c r="G285" s="71">
        <v>2.37</v>
      </c>
      <c r="H285" s="36">
        <f t="shared" si="57"/>
        <v>2.8439999999999999</v>
      </c>
      <c r="I285" s="36">
        <f>G285*(100%-N1)</f>
        <v>1.8249000000000002</v>
      </c>
      <c r="J285" s="36">
        <f t="shared" si="58"/>
        <v>2.18988</v>
      </c>
      <c r="K285" s="86"/>
      <c r="L285" s="24">
        <f t="shared" si="54"/>
        <v>0</v>
      </c>
      <c r="M285" s="15"/>
      <c r="N285" s="84"/>
    </row>
    <row r="286" spans="1:14" s="25" customFormat="1" ht="12.75" x14ac:dyDescent="0.2">
      <c r="A286" s="249"/>
      <c r="B286" s="69" t="s">
        <v>722</v>
      </c>
      <c r="C286" s="8" t="s">
        <v>67</v>
      </c>
      <c r="D286" s="86" t="s">
        <v>177</v>
      </c>
      <c r="E286" s="86">
        <v>1</v>
      </c>
      <c r="F286" s="86">
        <v>50</v>
      </c>
      <c r="G286" s="71">
        <v>0.98</v>
      </c>
      <c r="H286" s="36">
        <f t="shared" si="57"/>
        <v>1.1759999999999999</v>
      </c>
      <c r="I286" s="36">
        <f>G286*(100%-N1)</f>
        <v>0.75460000000000005</v>
      </c>
      <c r="J286" s="36">
        <f t="shared" si="56"/>
        <v>0.90551999999999999</v>
      </c>
      <c r="K286" s="86"/>
      <c r="L286" s="24">
        <f t="shared" si="54"/>
        <v>0</v>
      </c>
      <c r="M286" s="15"/>
      <c r="N286" s="84"/>
    </row>
    <row r="287" spans="1:14" s="25" customFormat="1" ht="12.75" x14ac:dyDescent="0.2">
      <c r="A287" s="249"/>
      <c r="B287" s="69" t="s">
        <v>723</v>
      </c>
      <c r="C287" s="8" t="s">
        <v>68</v>
      </c>
      <c r="D287" s="88" t="s">
        <v>177</v>
      </c>
      <c r="E287" s="86">
        <v>1</v>
      </c>
      <c r="F287" s="86">
        <v>50</v>
      </c>
      <c r="G287" s="71">
        <v>0.98</v>
      </c>
      <c r="H287" s="36">
        <f t="shared" si="57"/>
        <v>1.1759999999999999</v>
      </c>
      <c r="I287" s="36">
        <f>G287*(100%-N1)</f>
        <v>0.75460000000000005</v>
      </c>
      <c r="J287" s="36">
        <f t="shared" si="56"/>
        <v>0.90551999999999999</v>
      </c>
      <c r="K287" s="86"/>
      <c r="L287" s="24">
        <f t="shared" si="54"/>
        <v>0</v>
      </c>
      <c r="M287" s="15"/>
      <c r="N287" s="84"/>
    </row>
    <row r="288" spans="1:14" s="25" customFormat="1" ht="12.75" x14ac:dyDescent="0.2">
      <c r="A288" s="249"/>
      <c r="B288" s="69" t="s">
        <v>724</v>
      </c>
      <c r="C288" s="8" t="s">
        <v>69</v>
      </c>
      <c r="D288" s="88" t="s">
        <v>177</v>
      </c>
      <c r="E288" s="86">
        <v>1</v>
      </c>
      <c r="F288" s="86">
        <v>50</v>
      </c>
      <c r="G288" s="71">
        <v>0.98</v>
      </c>
      <c r="H288" s="36">
        <f t="shared" si="57"/>
        <v>1.1759999999999999</v>
      </c>
      <c r="I288" s="36">
        <f>G288*(100%-N1)</f>
        <v>0.75460000000000005</v>
      </c>
      <c r="J288" s="36">
        <f t="shared" si="56"/>
        <v>0.90551999999999999</v>
      </c>
      <c r="K288" s="86"/>
      <c r="L288" s="24">
        <f t="shared" si="54"/>
        <v>0</v>
      </c>
      <c r="M288" s="15"/>
      <c r="N288" s="84"/>
    </row>
    <row r="289" spans="1:14" s="25" customFormat="1" ht="12.75" x14ac:dyDescent="0.2">
      <c r="A289" s="249"/>
      <c r="B289" s="69" t="s">
        <v>725</v>
      </c>
      <c r="C289" s="8" t="s">
        <v>70</v>
      </c>
      <c r="D289" s="88" t="s">
        <v>177</v>
      </c>
      <c r="E289" s="86">
        <v>1</v>
      </c>
      <c r="F289" s="86">
        <v>50</v>
      </c>
      <c r="G289" s="71">
        <v>0.98</v>
      </c>
      <c r="H289" s="36">
        <f t="shared" si="57"/>
        <v>1.1759999999999999</v>
      </c>
      <c r="I289" s="36">
        <f>G289*(100%-N1)</f>
        <v>0.75460000000000005</v>
      </c>
      <c r="J289" s="36">
        <f t="shared" si="56"/>
        <v>0.90551999999999999</v>
      </c>
      <c r="K289" s="86"/>
      <c r="L289" s="24">
        <f t="shared" si="54"/>
        <v>0</v>
      </c>
      <c r="M289" s="15"/>
      <c r="N289" s="84"/>
    </row>
    <row r="290" spans="1:14" s="25" customFormat="1" ht="12.75" x14ac:dyDescent="0.2">
      <c r="A290" s="249"/>
      <c r="B290" s="69" t="s">
        <v>726</v>
      </c>
      <c r="C290" s="8" t="s">
        <v>71</v>
      </c>
      <c r="D290" s="88" t="s">
        <v>177</v>
      </c>
      <c r="E290" s="86">
        <v>1</v>
      </c>
      <c r="F290" s="86">
        <v>50</v>
      </c>
      <c r="G290" s="71">
        <v>0.98</v>
      </c>
      <c r="H290" s="36">
        <f t="shared" si="57"/>
        <v>1.1759999999999999</v>
      </c>
      <c r="I290" s="36">
        <f>G290*(100%-N1)</f>
        <v>0.75460000000000005</v>
      </c>
      <c r="J290" s="36">
        <f t="shared" si="56"/>
        <v>0.90551999999999999</v>
      </c>
      <c r="K290" s="86"/>
      <c r="L290" s="24">
        <f t="shared" si="54"/>
        <v>0</v>
      </c>
      <c r="M290" s="15"/>
      <c r="N290" s="84"/>
    </row>
    <row r="291" spans="1:14" s="25" customFormat="1" ht="12.75" x14ac:dyDescent="0.2">
      <c r="A291" s="249"/>
      <c r="B291" s="69" t="s">
        <v>720</v>
      </c>
      <c r="C291" s="8" t="s">
        <v>72</v>
      </c>
      <c r="D291" s="88" t="s">
        <v>177</v>
      </c>
      <c r="E291" s="86">
        <v>1</v>
      </c>
      <c r="F291" s="86">
        <v>50</v>
      </c>
      <c r="G291" s="71">
        <v>0.98</v>
      </c>
      <c r="H291" s="36">
        <f t="shared" si="57"/>
        <v>1.1759999999999999</v>
      </c>
      <c r="I291" s="36">
        <f>G291*(100%-N1)</f>
        <v>0.75460000000000005</v>
      </c>
      <c r="J291" s="36">
        <f t="shared" si="56"/>
        <v>0.90551999999999999</v>
      </c>
      <c r="K291" s="86"/>
      <c r="L291" s="24">
        <f t="shared" si="54"/>
        <v>0</v>
      </c>
      <c r="M291" s="15"/>
      <c r="N291" s="84"/>
    </row>
    <row r="292" spans="1:14" s="25" customFormat="1" ht="12.75" x14ac:dyDescent="0.2">
      <c r="A292" s="246"/>
      <c r="B292" s="69" t="s">
        <v>721</v>
      </c>
      <c r="C292" s="8" t="s">
        <v>73</v>
      </c>
      <c r="D292" s="88" t="s">
        <v>177</v>
      </c>
      <c r="E292" s="86">
        <v>1</v>
      </c>
      <c r="F292" s="86">
        <v>50</v>
      </c>
      <c r="G292" s="71">
        <v>0.98</v>
      </c>
      <c r="H292" s="36">
        <f t="shared" si="57"/>
        <v>1.1759999999999999</v>
      </c>
      <c r="I292" s="36">
        <f>G292*(100%-N1)</f>
        <v>0.75460000000000005</v>
      </c>
      <c r="J292" s="36">
        <f t="shared" si="56"/>
        <v>0.90551999999999999</v>
      </c>
      <c r="K292" s="86"/>
      <c r="L292" s="24">
        <f t="shared" si="54"/>
        <v>0</v>
      </c>
      <c r="M292" s="15"/>
      <c r="N292" s="84"/>
    </row>
    <row r="293" spans="1:14" s="25" customFormat="1" ht="48.75" customHeight="1" x14ac:dyDescent="0.2">
      <c r="A293" s="246"/>
      <c r="B293" s="95" t="s">
        <v>763</v>
      </c>
      <c r="C293" s="8" t="s">
        <v>765</v>
      </c>
      <c r="D293" s="97" t="s">
        <v>107</v>
      </c>
      <c r="E293" s="97">
        <v>1</v>
      </c>
      <c r="F293" s="97">
        <v>4</v>
      </c>
      <c r="G293" s="71">
        <v>82.69</v>
      </c>
      <c r="H293" s="36">
        <f t="shared" si="57"/>
        <v>99.227999999999994</v>
      </c>
      <c r="I293" s="36">
        <f>G293*(100%-N1)</f>
        <v>63.671300000000002</v>
      </c>
      <c r="J293" s="36">
        <f t="shared" ref="J293:J298" si="59">I293*1.2</f>
        <v>76.405559999999994</v>
      </c>
      <c r="K293" s="97"/>
      <c r="L293" s="24">
        <f t="shared" si="54"/>
        <v>0</v>
      </c>
      <c r="M293" s="15"/>
      <c r="N293" s="84"/>
    </row>
    <row r="294" spans="1:14" s="25" customFormat="1" ht="42" customHeight="1" x14ac:dyDescent="0.2">
      <c r="A294" s="247"/>
      <c r="B294" s="95" t="s">
        <v>764</v>
      </c>
      <c r="C294" s="8" t="s">
        <v>766</v>
      </c>
      <c r="D294" s="97" t="s">
        <v>107</v>
      </c>
      <c r="E294" s="97">
        <v>1</v>
      </c>
      <c r="F294" s="97">
        <v>4</v>
      </c>
      <c r="G294" s="71">
        <v>85.27</v>
      </c>
      <c r="H294" s="36">
        <f t="shared" si="57"/>
        <v>102.324</v>
      </c>
      <c r="I294" s="36">
        <f>G294*(100%-N1)</f>
        <v>65.657899999999998</v>
      </c>
      <c r="J294" s="36">
        <f t="shared" si="59"/>
        <v>78.789479999999998</v>
      </c>
      <c r="K294" s="97"/>
      <c r="L294" s="24">
        <f t="shared" si="54"/>
        <v>0</v>
      </c>
      <c r="M294" s="15"/>
      <c r="N294" s="84"/>
    </row>
    <row r="295" spans="1:14" s="25" customFormat="1" ht="42" customHeight="1" x14ac:dyDescent="0.2">
      <c r="A295" s="246"/>
      <c r="B295" s="173" t="s">
        <v>999</v>
      </c>
      <c r="C295" s="169" t="s">
        <v>996</v>
      </c>
      <c r="D295" s="121" t="s">
        <v>778</v>
      </c>
      <c r="E295" s="121">
        <v>1</v>
      </c>
      <c r="F295" s="121">
        <v>50</v>
      </c>
      <c r="G295" s="160">
        <v>14.35</v>
      </c>
      <c r="H295" s="122">
        <f t="shared" si="57"/>
        <v>17.22</v>
      </c>
      <c r="I295" s="122">
        <f>G295*(100%-N1)</f>
        <v>11.0495</v>
      </c>
      <c r="J295" s="122">
        <f t="shared" ref="J295:J296" si="60">I295*1.2</f>
        <v>13.259399999999999</v>
      </c>
      <c r="K295" s="121"/>
      <c r="L295" s="170">
        <f t="shared" ref="L295:L296" si="61">I295*K295</f>
        <v>0</v>
      </c>
      <c r="M295" s="15"/>
      <c r="N295" s="84"/>
    </row>
    <row r="296" spans="1:14" s="25" customFormat="1" ht="42" customHeight="1" x14ac:dyDescent="0.2">
      <c r="A296" s="248"/>
      <c r="B296" s="173" t="s">
        <v>998</v>
      </c>
      <c r="C296" s="169" t="s">
        <v>997</v>
      </c>
      <c r="D296" s="121" t="s">
        <v>778</v>
      </c>
      <c r="E296" s="121">
        <v>1</v>
      </c>
      <c r="F296" s="121">
        <v>50</v>
      </c>
      <c r="G296" s="160">
        <v>20.07</v>
      </c>
      <c r="H296" s="122">
        <f t="shared" si="57"/>
        <v>24.084</v>
      </c>
      <c r="I296" s="122">
        <f>G296*(100%-N1)</f>
        <v>15.453900000000001</v>
      </c>
      <c r="J296" s="122">
        <f t="shared" si="60"/>
        <v>18.54468</v>
      </c>
      <c r="K296" s="121"/>
      <c r="L296" s="170">
        <f t="shared" si="61"/>
        <v>0</v>
      </c>
      <c r="M296" s="15"/>
      <c r="N296" s="84"/>
    </row>
    <row r="297" spans="1:14" s="25" customFormat="1" ht="57" customHeight="1" x14ac:dyDescent="0.2">
      <c r="A297" s="197"/>
      <c r="B297" s="157">
        <v>3407</v>
      </c>
      <c r="C297" s="16" t="s">
        <v>845</v>
      </c>
      <c r="D297" s="155" t="s">
        <v>107</v>
      </c>
      <c r="E297" s="155">
        <v>1</v>
      </c>
      <c r="F297" s="155">
        <v>1</v>
      </c>
      <c r="G297" s="71">
        <v>12.63</v>
      </c>
      <c r="H297" s="36">
        <f t="shared" si="57"/>
        <v>15.156000000000001</v>
      </c>
      <c r="I297" s="36">
        <v>13.89</v>
      </c>
      <c r="J297" s="36">
        <f t="shared" si="59"/>
        <v>16.667999999999999</v>
      </c>
      <c r="K297" s="155"/>
      <c r="L297" s="24">
        <f t="shared" si="54"/>
        <v>0</v>
      </c>
      <c r="M297" s="15"/>
      <c r="N297" s="84"/>
    </row>
    <row r="298" spans="1:14" s="25" customFormat="1" ht="57" customHeight="1" x14ac:dyDescent="0.2">
      <c r="A298" s="246"/>
      <c r="B298" s="157">
        <v>3413</v>
      </c>
      <c r="C298" s="16" t="s">
        <v>846</v>
      </c>
      <c r="D298" s="155" t="s">
        <v>107</v>
      </c>
      <c r="E298" s="155">
        <v>1</v>
      </c>
      <c r="F298" s="155">
        <v>1</v>
      </c>
      <c r="G298" s="71">
        <v>15.43</v>
      </c>
      <c r="H298" s="36">
        <f t="shared" si="57"/>
        <v>18.515999999999998</v>
      </c>
      <c r="I298" s="36">
        <v>16.97</v>
      </c>
      <c r="J298" s="36">
        <f t="shared" si="59"/>
        <v>20.363999999999997</v>
      </c>
      <c r="K298" s="155"/>
      <c r="L298" s="24">
        <f t="shared" si="54"/>
        <v>0</v>
      </c>
      <c r="M298" s="15"/>
      <c r="N298" s="84"/>
    </row>
    <row r="299" spans="1:14" s="25" customFormat="1" ht="12.75" x14ac:dyDescent="0.2">
      <c r="A299" s="247"/>
      <c r="B299" s="17">
        <v>3412</v>
      </c>
      <c r="C299" s="8" t="s">
        <v>39</v>
      </c>
      <c r="D299" s="86" t="s">
        <v>107</v>
      </c>
      <c r="E299" s="86">
        <v>1</v>
      </c>
      <c r="F299" s="86">
        <v>24</v>
      </c>
      <c r="G299" s="71">
        <v>9.5</v>
      </c>
      <c r="H299" s="36">
        <f t="shared" si="57"/>
        <v>11.4</v>
      </c>
      <c r="I299" s="36">
        <v>16.920000000000002</v>
      </c>
      <c r="J299" s="36">
        <f t="shared" si="56"/>
        <v>20.304000000000002</v>
      </c>
      <c r="K299" s="86"/>
      <c r="L299" s="24">
        <f t="shared" si="54"/>
        <v>0</v>
      </c>
      <c r="M299" s="15"/>
      <c r="N299" s="84"/>
    </row>
    <row r="300" spans="1:14" s="25" customFormat="1" ht="80.25" customHeight="1" x14ac:dyDescent="0.2">
      <c r="A300" s="205"/>
      <c r="B300" s="9" t="s">
        <v>653</v>
      </c>
      <c r="C300" s="41" t="s">
        <v>652</v>
      </c>
      <c r="D300" s="86" t="s">
        <v>177</v>
      </c>
      <c r="E300" s="86">
        <v>1</v>
      </c>
      <c r="F300" s="86">
        <v>1</v>
      </c>
      <c r="G300" s="90">
        <v>58.8</v>
      </c>
      <c r="H300" s="36">
        <f t="shared" si="57"/>
        <v>70.559999999999988</v>
      </c>
      <c r="I300" s="36">
        <f>G300*(100%-N1)</f>
        <v>45.275999999999996</v>
      </c>
      <c r="J300" s="36">
        <f t="shared" ref="J300" si="62">I300*1.2</f>
        <v>54.331199999999995</v>
      </c>
      <c r="K300" s="86"/>
      <c r="L300" s="24">
        <f t="shared" si="54"/>
        <v>0</v>
      </c>
      <c r="M300" s="15"/>
      <c r="N300" s="84"/>
    </row>
    <row r="301" spans="1:14" s="25" customFormat="1" ht="12.75" x14ac:dyDescent="0.2">
      <c r="A301" s="246"/>
      <c r="B301" s="17">
        <v>1115</v>
      </c>
      <c r="C301" s="8" t="s">
        <v>98</v>
      </c>
      <c r="D301" s="86" t="s">
        <v>107</v>
      </c>
      <c r="E301" s="86">
        <v>1</v>
      </c>
      <c r="F301" s="86">
        <v>50</v>
      </c>
      <c r="G301" s="71">
        <v>2.16</v>
      </c>
      <c r="H301" s="36">
        <f t="shared" si="57"/>
        <v>2.5920000000000001</v>
      </c>
      <c r="I301" s="36">
        <v>2.3199999999999998</v>
      </c>
      <c r="J301" s="36">
        <f t="shared" si="56"/>
        <v>2.7839999999999998</v>
      </c>
      <c r="K301" s="86"/>
      <c r="L301" s="24">
        <f t="shared" ref="L301:L334" si="63">I301*K301</f>
        <v>0</v>
      </c>
      <c r="M301" s="15"/>
      <c r="N301" s="84"/>
    </row>
    <row r="302" spans="1:14" s="25" customFormat="1" ht="12.75" x14ac:dyDescent="0.2">
      <c r="A302" s="247"/>
      <c r="B302" s="17">
        <v>7206</v>
      </c>
      <c r="C302" s="8" t="s">
        <v>99</v>
      </c>
      <c r="D302" s="86" t="s">
        <v>107</v>
      </c>
      <c r="E302" s="86">
        <v>1</v>
      </c>
      <c r="F302" s="86">
        <v>50</v>
      </c>
      <c r="G302" s="71">
        <v>1.96</v>
      </c>
      <c r="H302" s="36">
        <f t="shared" si="57"/>
        <v>2.3519999999999999</v>
      </c>
      <c r="I302" s="36">
        <v>2.79</v>
      </c>
      <c r="J302" s="36">
        <f t="shared" si="56"/>
        <v>3.3479999999999999</v>
      </c>
      <c r="K302" s="86"/>
      <c r="L302" s="24">
        <f t="shared" si="63"/>
        <v>0</v>
      </c>
      <c r="M302" s="15"/>
      <c r="N302" s="84"/>
    </row>
    <row r="303" spans="1:14" s="25" customFormat="1" ht="12.75" x14ac:dyDescent="0.2">
      <c r="A303" s="247"/>
      <c r="B303" s="17">
        <v>7207</v>
      </c>
      <c r="C303" s="8" t="s">
        <v>100</v>
      </c>
      <c r="D303" s="86" t="s">
        <v>107</v>
      </c>
      <c r="E303" s="86">
        <v>1</v>
      </c>
      <c r="F303" s="86">
        <v>50</v>
      </c>
      <c r="G303" s="71">
        <v>1.96</v>
      </c>
      <c r="H303" s="36">
        <f t="shared" si="57"/>
        <v>2.3519999999999999</v>
      </c>
      <c r="I303" s="36">
        <v>2.48</v>
      </c>
      <c r="J303" s="36">
        <f t="shared" si="56"/>
        <v>2.976</v>
      </c>
      <c r="K303" s="86"/>
      <c r="L303" s="24">
        <f t="shared" si="63"/>
        <v>0</v>
      </c>
      <c r="M303" s="15"/>
      <c r="N303" s="84"/>
    </row>
    <row r="304" spans="1:14" s="25" customFormat="1" ht="12.75" x14ac:dyDescent="0.2">
      <c r="A304" s="247"/>
      <c r="B304" s="17">
        <v>7208</v>
      </c>
      <c r="C304" s="8" t="s">
        <v>101</v>
      </c>
      <c r="D304" s="86" t="s">
        <v>107</v>
      </c>
      <c r="E304" s="86">
        <v>1</v>
      </c>
      <c r="F304" s="86">
        <v>50</v>
      </c>
      <c r="G304" s="71">
        <v>1.96</v>
      </c>
      <c r="H304" s="36">
        <f t="shared" si="57"/>
        <v>2.3519999999999999</v>
      </c>
      <c r="I304" s="36">
        <v>2.48</v>
      </c>
      <c r="J304" s="36">
        <f t="shared" si="56"/>
        <v>2.976</v>
      </c>
      <c r="K304" s="86"/>
      <c r="L304" s="24">
        <f t="shared" si="63"/>
        <v>0</v>
      </c>
      <c r="M304" s="15"/>
      <c r="N304" s="84"/>
    </row>
    <row r="305" spans="1:14" s="25" customFormat="1" ht="12.75" x14ac:dyDescent="0.2">
      <c r="A305" s="247"/>
      <c r="B305" s="17">
        <v>7209</v>
      </c>
      <c r="C305" s="8" t="s">
        <v>102</v>
      </c>
      <c r="D305" s="86" t="s">
        <v>107</v>
      </c>
      <c r="E305" s="86">
        <v>1</v>
      </c>
      <c r="F305" s="86">
        <v>50</v>
      </c>
      <c r="G305" s="71">
        <v>2.16</v>
      </c>
      <c r="H305" s="36">
        <f t="shared" si="57"/>
        <v>2.5920000000000001</v>
      </c>
      <c r="I305" s="36">
        <v>2.48</v>
      </c>
      <c r="J305" s="36">
        <f t="shared" si="56"/>
        <v>2.976</v>
      </c>
      <c r="K305" s="86"/>
      <c r="L305" s="24">
        <f t="shared" si="63"/>
        <v>0</v>
      </c>
      <c r="M305" s="15"/>
      <c r="N305" s="84"/>
    </row>
    <row r="306" spans="1:14" s="25" customFormat="1" ht="12.75" x14ac:dyDescent="0.2">
      <c r="A306" s="247"/>
      <c r="B306" s="17">
        <v>7211</v>
      </c>
      <c r="C306" s="8" t="s">
        <v>103</v>
      </c>
      <c r="D306" s="86" t="s">
        <v>107</v>
      </c>
      <c r="E306" s="86">
        <v>1</v>
      </c>
      <c r="F306" s="86">
        <v>50</v>
      </c>
      <c r="G306" s="71">
        <v>1.38</v>
      </c>
      <c r="H306" s="36">
        <f t="shared" si="57"/>
        <v>1.6559999999999999</v>
      </c>
      <c r="I306" s="36">
        <v>2.48</v>
      </c>
      <c r="J306" s="36">
        <f t="shared" si="56"/>
        <v>2.976</v>
      </c>
      <c r="K306" s="86"/>
      <c r="L306" s="24">
        <f t="shared" si="63"/>
        <v>0</v>
      </c>
      <c r="M306" s="15"/>
      <c r="N306" s="84"/>
    </row>
    <row r="307" spans="1:14" s="25" customFormat="1" ht="12.75" x14ac:dyDescent="0.2">
      <c r="A307" s="248"/>
      <c r="B307" s="17">
        <v>7215</v>
      </c>
      <c r="C307" s="8" t="s">
        <v>542</v>
      </c>
      <c r="D307" s="86" t="s">
        <v>107</v>
      </c>
      <c r="E307" s="86">
        <v>1</v>
      </c>
      <c r="F307" s="86">
        <v>50</v>
      </c>
      <c r="G307" s="71">
        <v>1.63</v>
      </c>
      <c r="H307" s="36">
        <f t="shared" si="57"/>
        <v>1.9559999999999997</v>
      </c>
      <c r="I307" s="36">
        <v>2.79</v>
      </c>
      <c r="J307" s="36">
        <f>I307*1.2</f>
        <v>3.3479999999999999</v>
      </c>
      <c r="K307" s="86"/>
      <c r="L307" s="24">
        <f t="shared" si="63"/>
        <v>0</v>
      </c>
      <c r="M307" s="15"/>
      <c r="N307" s="84"/>
    </row>
    <row r="308" spans="1:14" s="25" customFormat="1" ht="26.25" customHeight="1" x14ac:dyDescent="0.2">
      <c r="A308" s="249"/>
      <c r="B308" s="17">
        <v>1117</v>
      </c>
      <c r="C308" s="46" t="s">
        <v>108</v>
      </c>
      <c r="D308" s="86" t="s">
        <v>107</v>
      </c>
      <c r="E308" s="86">
        <v>1</v>
      </c>
      <c r="F308" s="86">
        <v>50</v>
      </c>
      <c r="G308" s="71">
        <v>2.16</v>
      </c>
      <c r="H308" s="36">
        <f t="shared" si="57"/>
        <v>2.5920000000000001</v>
      </c>
      <c r="I308" s="36">
        <v>2.27</v>
      </c>
      <c r="J308" s="36">
        <f t="shared" si="56"/>
        <v>2.7239999999999998</v>
      </c>
      <c r="K308" s="86"/>
      <c r="L308" s="24">
        <f t="shared" si="63"/>
        <v>0</v>
      </c>
      <c r="M308" s="15"/>
      <c r="N308" s="84"/>
    </row>
    <row r="309" spans="1:14" s="25" customFormat="1" ht="34.5" customHeight="1" x14ac:dyDescent="0.2">
      <c r="A309" s="249"/>
      <c r="B309" s="17">
        <v>1153</v>
      </c>
      <c r="C309" s="8" t="s">
        <v>104</v>
      </c>
      <c r="D309" s="86" t="s">
        <v>107</v>
      </c>
      <c r="E309" s="86">
        <v>1</v>
      </c>
      <c r="F309" s="86">
        <v>50</v>
      </c>
      <c r="G309" s="71">
        <v>2.16</v>
      </c>
      <c r="H309" s="36">
        <f t="shared" si="57"/>
        <v>2.5920000000000001</v>
      </c>
      <c r="I309" s="36">
        <v>2.27</v>
      </c>
      <c r="J309" s="36">
        <f t="shared" si="56"/>
        <v>2.7239999999999998</v>
      </c>
      <c r="K309" s="86"/>
      <c r="L309" s="24">
        <f t="shared" si="63"/>
        <v>0</v>
      </c>
      <c r="M309" s="15"/>
      <c r="N309" s="84"/>
    </row>
    <row r="310" spans="1:14" s="25" customFormat="1" ht="30" customHeight="1" x14ac:dyDescent="0.2">
      <c r="A310" s="246"/>
      <c r="B310" s="55" t="s">
        <v>886</v>
      </c>
      <c r="C310" s="38" t="s">
        <v>888</v>
      </c>
      <c r="D310" s="159" t="s">
        <v>171</v>
      </c>
      <c r="E310" s="159">
        <v>1</v>
      </c>
      <c r="F310" s="159">
        <v>20</v>
      </c>
      <c r="G310" s="71">
        <v>6.73</v>
      </c>
      <c r="H310" s="36">
        <f t="shared" ref="H310:H314" si="64">G310*1.2</f>
        <v>8.0760000000000005</v>
      </c>
      <c r="I310" s="36">
        <f>G310*(100%-N1)</f>
        <v>5.1821000000000002</v>
      </c>
      <c r="J310" s="36">
        <f>I310*1.2</f>
        <v>6.2185199999999998</v>
      </c>
      <c r="K310" s="159"/>
      <c r="L310" s="24">
        <f t="shared" si="63"/>
        <v>0</v>
      </c>
      <c r="M310" s="15"/>
      <c r="N310" s="84"/>
    </row>
    <row r="311" spans="1:14" s="25" customFormat="1" ht="29.25" customHeight="1" x14ac:dyDescent="0.2">
      <c r="A311" s="248"/>
      <c r="B311" s="55" t="s">
        <v>887</v>
      </c>
      <c r="C311" s="38" t="s">
        <v>889</v>
      </c>
      <c r="D311" s="159" t="s">
        <v>171</v>
      </c>
      <c r="E311" s="159">
        <v>1</v>
      </c>
      <c r="F311" s="159">
        <v>20</v>
      </c>
      <c r="G311" s="71">
        <v>6.73</v>
      </c>
      <c r="H311" s="36">
        <f t="shared" si="64"/>
        <v>8.0760000000000005</v>
      </c>
      <c r="I311" s="36">
        <f>G311*(100%-N1)</f>
        <v>5.1821000000000002</v>
      </c>
      <c r="J311" s="36">
        <f>I311*1.2</f>
        <v>6.2185199999999998</v>
      </c>
      <c r="K311" s="159"/>
      <c r="L311" s="24">
        <f t="shared" si="63"/>
        <v>0</v>
      </c>
      <c r="M311" s="15"/>
      <c r="N311" s="84"/>
    </row>
    <row r="312" spans="1:14" s="25" customFormat="1" ht="58.5" customHeight="1" x14ac:dyDescent="0.2">
      <c r="A312" s="132"/>
      <c r="B312" s="55" t="s">
        <v>891</v>
      </c>
      <c r="C312" s="38" t="s">
        <v>890</v>
      </c>
      <c r="D312" s="159" t="s">
        <v>171</v>
      </c>
      <c r="E312" s="159">
        <v>1</v>
      </c>
      <c r="F312" s="159">
        <v>10</v>
      </c>
      <c r="G312" s="71">
        <v>14.43</v>
      </c>
      <c r="H312" s="36">
        <f>G312*1.2</f>
        <v>17.315999999999999</v>
      </c>
      <c r="I312" s="36">
        <f>G312*(100%-N1)</f>
        <v>11.1111</v>
      </c>
      <c r="J312" s="36">
        <f>I312*1.2</f>
        <v>13.333320000000001</v>
      </c>
      <c r="K312" s="159"/>
      <c r="L312" s="24">
        <f t="shared" si="63"/>
        <v>0</v>
      </c>
      <c r="M312" s="15"/>
      <c r="N312" s="84"/>
    </row>
    <row r="313" spans="1:14" s="25" customFormat="1" ht="66.75" customHeight="1" x14ac:dyDescent="0.2">
      <c r="A313" s="132"/>
      <c r="B313" s="55" t="s">
        <v>893</v>
      </c>
      <c r="C313" s="38" t="s">
        <v>892</v>
      </c>
      <c r="D313" s="159" t="s">
        <v>171</v>
      </c>
      <c r="E313" s="159">
        <v>1</v>
      </c>
      <c r="F313" s="159">
        <v>1</v>
      </c>
      <c r="G313" s="71">
        <v>50.93</v>
      </c>
      <c r="H313" s="36">
        <f>G313*1.2</f>
        <v>61.116</v>
      </c>
      <c r="I313" s="36">
        <f>G313*(100%-N1)</f>
        <v>39.216099999999997</v>
      </c>
      <c r="J313" s="36">
        <f>I313*1.2</f>
        <v>47.059319999999992</v>
      </c>
      <c r="K313" s="159"/>
      <c r="L313" s="24">
        <f t="shared" si="63"/>
        <v>0</v>
      </c>
      <c r="M313" s="15"/>
      <c r="N313" s="84"/>
    </row>
    <row r="314" spans="1:14" s="25" customFormat="1" ht="16.5" customHeight="1" x14ac:dyDescent="0.2">
      <c r="A314" s="246"/>
      <c r="B314" s="17" t="s">
        <v>960</v>
      </c>
      <c r="C314" s="41" t="s">
        <v>528</v>
      </c>
      <c r="D314" s="86" t="s">
        <v>171</v>
      </c>
      <c r="E314" s="86">
        <v>1</v>
      </c>
      <c r="F314" s="86">
        <v>20</v>
      </c>
      <c r="G314" s="71">
        <v>9.8000000000000007</v>
      </c>
      <c r="H314" s="36">
        <f t="shared" si="64"/>
        <v>11.76</v>
      </c>
      <c r="I314" s="36">
        <f>G314*(100%-N1)</f>
        <v>7.5460000000000012</v>
      </c>
      <c r="J314" s="36">
        <f>I314*1.2</f>
        <v>9.055200000000001</v>
      </c>
      <c r="K314" s="86"/>
      <c r="L314" s="24">
        <f t="shared" si="63"/>
        <v>0</v>
      </c>
      <c r="M314" s="15"/>
      <c r="N314" s="84"/>
    </row>
    <row r="315" spans="1:14" s="25" customFormat="1" ht="22.5" customHeight="1" x14ac:dyDescent="0.2">
      <c r="A315" s="247"/>
      <c r="B315" s="17" t="s">
        <v>959</v>
      </c>
      <c r="C315" s="41" t="s">
        <v>371</v>
      </c>
      <c r="D315" s="86" t="s">
        <v>171</v>
      </c>
      <c r="E315" s="86">
        <v>1</v>
      </c>
      <c r="F315" s="86">
        <v>20</v>
      </c>
      <c r="G315" s="71">
        <v>8.17</v>
      </c>
      <c r="H315" s="36">
        <f t="shared" si="57"/>
        <v>9.8040000000000003</v>
      </c>
      <c r="I315" s="36">
        <f>G315*(100%-N1)</f>
        <v>6.2908999999999997</v>
      </c>
      <c r="J315" s="36">
        <f t="shared" si="56"/>
        <v>7.5490799999999991</v>
      </c>
      <c r="K315" s="86"/>
      <c r="L315" s="24">
        <f t="shared" si="63"/>
        <v>0</v>
      </c>
      <c r="M315" s="15"/>
      <c r="N315" s="84"/>
    </row>
    <row r="316" spans="1:14" s="25" customFormat="1" ht="20.25" customHeight="1" x14ac:dyDescent="0.2">
      <c r="A316" s="247"/>
      <c r="B316" s="17" t="s">
        <v>961</v>
      </c>
      <c r="C316" s="41" t="s">
        <v>372</v>
      </c>
      <c r="D316" s="86" t="s">
        <v>171</v>
      </c>
      <c r="E316" s="86">
        <v>1</v>
      </c>
      <c r="F316" s="86">
        <v>20</v>
      </c>
      <c r="G316" s="71">
        <v>8.17</v>
      </c>
      <c r="H316" s="36">
        <f>G316*1.2</f>
        <v>9.8040000000000003</v>
      </c>
      <c r="I316" s="36">
        <f>G316*(100%-N1)</f>
        <v>6.2908999999999997</v>
      </c>
      <c r="J316" s="36">
        <f>I316*1.2</f>
        <v>7.5490799999999991</v>
      </c>
      <c r="K316" s="86"/>
      <c r="L316" s="24">
        <f t="shared" si="63"/>
        <v>0</v>
      </c>
      <c r="M316" s="15"/>
      <c r="N316" s="84"/>
    </row>
    <row r="317" spans="1:14" s="25" customFormat="1" ht="21" customHeight="1" x14ac:dyDescent="0.2">
      <c r="A317" s="247"/>
      <c r="B317" s="17" t="s">
        <v>958</v>
      </c>
      <c r="C317" s="41" t="s">
        <v>375</v>
      </c>
      <c r="D317" s="86" t="s">
        <v>171</v>
      </c>
      <c r="E317" s="86">
        <v>1</v>
      </c>
      <c r="F317" s="86">
        <v>20</v>
      </c>
      <c r="G317" s="71">
        <v>8.17</v>
      </c>
      <c r="H317" s="36">
        <f>G317*1.2</f>
        <v>9.8040000000000003</v>
      </c>
      <c r="I317" s="36">
        <f>G317*(100%-N1)</f>
        <v>6.2908999999999997</v>
      </c>
      <c r="J317" s="36">
        <f>I317*1.2</f>
        <v>7.5490799999999991</v>
      </c>
      <c r="K317" s="86"/>
      <c r="L317" s="24">
        <f t="shared" si="63"/>
        <v>0</v>
      </c>
      <c r="M317" s="15"/>
      <c r="N317" s="84"/>
    </row>
    <row r="318" spans="1:14" s="25" customFormat="1" ht="18.75" customHeight="1" x14ac:dyDescent="0.2">
      <c r="A318" s="248"/>
      <c r="B318" s="17" t="s">
        <v>962</v>
      </c>
      <c r="C318" s="41" t="s">
        <v>404</v>
      </c>
      <c r="D318" s="86" t="s">
        <v>171</v>
      </c>
      <c r="E318" s="86">
        <v>1</v>
      </c>
      <c r="F318" s="86">
        <v>20</v>
      </c>
      <c r="G318" s="71">
        <v>8.17</v>
      </c>
      <c r="H318" s="36">
        <f>G318*1.2</f>
        <v>9.8040000000000003</v>
      </c>
      <c r="I318" s="36">
        <f>G318*(100%-N1)</f>
        <v>6.2908999999999997</v>
      </c>
      <c r="J318" s="36">
        <f>I318*1.2</f>
        <v>7.5490799999999991</v>
      </c>
      <c r="K318" s="86"/>
      <c r="L318" s="24">
        <f t="shared" si="63"/>
        <v>0</v>
      </c>
      <c r="M318" s="15"/>
      <c r="N318" s="84"/>
    </row>
    <row r="319" spans="1:14" s="25" customFormat="1" ht="51.75" customHeight="1" x14ac:dyDescent="0.2">
      <c r="A319" s="56"/>
      <c r="B319" s="17" t="s">
        <v>834</v>
      </c>
      <c r="C319" s="72" t="s">
        <v>632</v>
      </c>
      <c r="D319" s="86" t="s">
        <v>171</v>
      </c>
      <c r="E319" s="86">
        <v>1</v>
      </c>
      <c r="F319" s="86">
        <v>20</v>
      </c>
      <c r="G319" s="71">
        <v>9.8000000000000007</v>
      </c>
      <c r="H319" s="36">
        <f>G319*1.2</f>
        <v>11.76</v>
      </c>
      <c r="I319" s="36">
        <f>G319*(100%-N1)</f>
        <v>7.5460000000000012</v>
      </c>
      <c r="J319" s="36">
        <f>I319*1.2</f>
        <v>9.055200000000001</v>
      </c>
      <c r="K319" s="86"/>
      <c r="L319" s="24">
        <f t="shared" si="63"/>
        <v>0</v>
      </c>
      <c r="M319" s="15"/>
      <c r="N319" s="84"/>
    </row>
    <row r="320" spans="1:14" s="25" customFormat="1" ht="90" customHeight="1" x14ac:dyDescent="0.2">
      <c r="A320" s="26"/>
      <c r="B320" s="17" t="s">
        <v>1007</v>
      </c>
      <c r="C320" s="41" t="s">
        <v>170</v>
      </c>
      <c r="D320" s="86" t="s">
        <v>171</v>
      </c>
      <c r="E320" s="86">
        <v>1</v>
      </c>
      <c r="F320" s="86">
        <v>50</v>
      </c>
      <c r="G320" s="71">
        <v>14.43</v>
      </c>
      <c r="H320" s="36">
        <f t="shared" si="57"/>
        <v>17.315999999999999</v>
      </c>
      <c r="I320" s="36">
        <f>G320*(100%-N1)</f>
        <v>11.1111</v>
      </c>
      <c r="J320" s="36">
        <f t="shared" si="56"/>
        <v>13.333320000000001</v>
      </c>
      <c r="K320" s="86"/>
      <c r="L320" s="24">
        <f t="shared" si="63"/>
        <v>0</v>
      </c>
      <c r="M320" s="15"/>
      <c r="N320" s="84"/>
    </row>
    <row r="321" spans="1:14" s="25" customFormat="1" ht="71.25" customHeight="1" x14ac:dyDescent="0.2">
      <c r="A321" s="26"/>
      <c r="B321" s="17" t="s">
        <v>1006</v>
      </c>
      <c r="C321" s="41" t="s">
        <v>172</v>
      </c>
      <c r="D321" s="86" t="s">
        <v>171</v>
      </c>
      <c r="E321" s="86">
        <v>1</v>
      </c>
      <c r="F321" s="86">
        <v>1</v>
      </c>
      <c r="G321" s="71">
        <v>50.93</v>
      </c>
      <c r="H321" s="36">
        <f t="shared" si="57"/>
        <v>61.116</v>
      </c>
      <c r="I321" s="36">
        <f>G321*(100%-N1)</f>
        <v>39.216099999999997</v>
      </c>
      <c r="J321" s="36">
        <f t="shared" si="56"/>
        <v>47.059319999999992</v>
      </c>
      <c r="K321" s="86"/>
      <c r="L321" s="24">
        <f t="shared" si="63"/>
        <v>0</v>
      </c>
      <c r="M321" s="15"/>
      <c r="N321" s="84"/>
    </row>
    <row r="322" spans="1:14" s="25" customFormat="1" ht="71.25" customHeight="1" x14ac:dyDescent="0.2">
      <c r="A322" s="66"/>
      <c r="B322" s="73" t="s">
        <v>633</v>
      </c>
      <c r="C322" s="61" t="s">
        <v>634</v>
      </c>
      <c r="D322" s="86" t="s">
        <v>171</v>
      </c>
      <c r="E322" s="86">
        <v>1</v>
      </c>
      <c r="F322" s="86">
        <v>1</v>
      </c>
      <c r="G322" s="71">
        <v>10.9</v>
      </c>
      <c r="H322" s="36">
        <f t="shared" si="57"/>
        <v>13.08</v>
      </c>
      <c r="I322" s="36">
        <f>G322*(100%-N1)</f>
        <v>8.3930000000000007</v>
      </c>
      <c r="J322" s="36">
        <f t="shared" ref="J322:J323" si="65">I322*1.2</f>
        <v>10.0716</v>
      </c>
      <c r="K322" s="86"/>
      <c r="L322" s="24">
        <f t="shared" si="63"/>
        <v>0</v>
      </c>
      <c r="M322" s="15"/>
      <c r="N322" s="84"/>
    </row>
    <row r="323" spans="1:14" s="25" customFormat="1" ht="71.25" customHeight="1" x14ac:dyDescent="0.2">
      <c r="A323" s="66"/>
      <c r="B323" s="73" t="s">
        <v>635</v>
      </c>
      <c r="C323" s="74" t="s">
        <v>636</v>
      </c>
      <c r="D323" s="86" t="s">
        <v>171</v>
      </c>
      <c r="E323" s="86">
        <v>1</v>
      </c>
      <c r="F323" s="86">
        <v>1</v>
      </c>
      <c r="G323" s="71">
        <v>14.43</v>
      </c>
      <c r="H323" s="36">
        <f t="shared" si="57"/>
        <v>17.315999999999999</v>
      </c>
      <c r="I323" s="36">
        <f>G323*(100%-N1)</f>
        <v>11.1111</v>
      </c>
      <c r="J323" s="36">
        <f t="shared" si="65"/>
        <v>13.333320000000001</v>
      </c>
      <c r="K323" s="86"/>
      <c r="L323" s="24">
        <f t="shared" si="63"/>
        <v>0</v>
      </c>
      <c r="M323" s="15"/>
      <c r="N323" s="84"/>
    </row>
    <row r="324" spans="1:14" s="25" customFormat="1" ht="12.75" x14ac:dyDescent="0.2">
      <c r="A324" s="246"/>
      <c r="B324" s="52" t="s">
        <v>488</v>
      </c>
      <c r="C324" s="53" t="s">
        <v>489</v>
      </c>
      <c r="D324" s="9" t="s">
        <v>177</v>
      </c>
      <c r="E324" s="86">
        <v>1</v>
      </c>
      <c r="F324" s="86">
        <v>12</v>
      </c>
      <c r="G324" s="90">
        <v>6.04</v>
      </c>
      <c r="H324" s="36">
        <f t="shared" si="57"/>
        <v>7.2479999999999993</v>
      </c>
      <c r="I324" s="36">
        <f>G324*(100%-N1)</f>
        <v>4.6508000000000003</v>
      </c>
      <c r="J324" s="36">
        <f t="shared" si="56"/>
        <v>5.5809600000000001</v>
      </c>
      <c r="K324" s="86"/>
      <c r="L324" s="24">
        <f t="shared" si="63"/>
        <v>0</v>
      </c>
      <c r="M324" s="15"/>
      <c r="N324" s="84"/>
    </row>
    <row r="325" spans="1:14" s="25" customFormat="1" ht="12.75" x14ac:dyDescent="0.2">
      <c r="A325" s="247"/>
      <c r="B325" s="18">
        <v>30020</v>
      </c>
      <c r="C325" s="53" t="s">
        <v>490</v>
      </c>
      <c r="D325" s="9" t="s">
        <v>177</v>
      </c>
      <c r="E325" s="86">
        <v>1</v>
      </c>
      <c r="F325" s="86">
        <v>12</v>
      </c>
      <c r="G325" s="90">
        <v>7.28</v>
      </c>
      <c r="H325" s="36">
        <f t="shared" si="57"/>
        <v>8.7360000000000007</v>
      </c>
      <c r="I325" s="36">
        <f>G325*(100%-N1)</f>
        <v>5.6055999999999999</v>
      </c>
      <c r="J325" s="36">
        <f t="shared" si="56"/>
        <v>6.7267199999999994</v>
      </c>
      <c r="K325" s="86"/>
      <c r="L325" s="24">
        <f t="shared" si="63"/>
        <v>0</v>
      </c>
      <c r="M325" s="15"/>
      <c r="N325" s="84"/>
    </row>
    <row r="326" spans="1:14" s="25" customFormat="1" ht="12.75" x14ac:dyDescent="0.2">
      <c r="A326" s="247"/>
      <c r="B326" s="52" t="s">
        <v>491</v>
      </c>
      <c r="C326" s="53" t="s">
        <v>492</v>
      </c>
      <c r="D326" s="9" t="s">
        <v>177</v>
      </c>
      <c r="E326" s="86">
        <v>1</v>
      </c>
      <c r="F326" s="86">
        <v>12</v>
      </c>
      <c r="G326" s="90">
        <v>8.9600000000000009</v>
      </c>
      <c r="H326" s="36">
        <f t="shared" si="57"/>
        <v>10.752000000000001</v>
      </c>
      <c r="I326" s="36">
        <f>G326*(100%-N1)</f>
        <v>6.8992000000000004</v>
      </c>
      <c r="J326" s="36">
        <f t="shared" si="56"/>
        <v>8.2790400000000002</v>
      </c>
      <c r="K326" s="86"/>
      <c r="L326" s="24">
        <f t="shared" si="63"/>
        <v>0</v>
      </c>
      <c r="M326" s="15"/>
      <c r="N326" s="84"/>
    </row>
    <row r="327" spans="1:14" s="25" customFormat="1" ht="12.75" x14ac:dyDescent="0.2">
      <c r="A327" s="247"/>
      <c r="B327" s="52" t="s">
        <v>493</v>
      </c>
      <c r="C327" s="53" t="s">
        <v>494</v>
      </c>
      <c r="D327" s="9" t="s">
        <v>177</v>
      </c>
      <c r="E327" s="86">
        <v>1</v>
      </c>
      <c r="F327" s="86">
        <v>12</v>
      </c>
      <c r="G327" s="90">
        <v>10.45</v>
      </c>
      <c r="H327" s="36">
        <f t="shared" si="57"/>
        <v>12.54</v>
      </c>
      <c r="I327" s="36">
        <f>G327*(100%-N1)</f>
        <v>8.0465</v>
      </c>
      <c r="J327" s="36">
        <f t="shared" si="56"/>
        <v>9.6557999999999993</v>
      </c>
      <c r="K327" s="86"/>
      <c r="L327" s="24">
        <f t="shared" si="63"/>
        <v>0</v>
      </c>
      <c r="M327" s="15"/>
      <c r="N327" s="84"/>
    </row>
    <row r="328" spans="1:14" s="25" customFormat="1" ht="12.75" x14ac:dyDescent="0.2">
      <c r="A328" s="247"/>
      <c r="B328" s="52" t="s">
        <v>495</v>
      </c>
      <c r="C328" s="53" t="s">
        <v>496</v>
      </c>
      <c r="D328" s="9" t="s">
        <v>177</v>
      </c>
      <c r="E328" s="86">
        <v>1</v>
      </c>
      <c r="F328" s="86">
        <v>12</v>
      </c>
      <c r="G328" s="90">
        <v>13.71</v>
      </c>
      <c r="H328" s="36">
        <f t="shared" si="57"/>
        <v>16.452000000000002</v>
      </c>
      <c r="I328" s="36">
        <v>8.1</v>
      </c>
      <c r="J328" s="36">
        <f t="shared" si="56"/>
        <v>9.7199999999999989</v>
      </c>
      <c r="K328" s="86"/>
      <c r="L328" s="24">
        <f t="shared" si="63"/>
        <v>0</v>
      </c>
      <c r="M328" s="15"/>
      <c r="N328" s="84"/>
    </row>
    <row r="329" spans="1:14" s="25" customFormat="1" ht="12.75" x14ac:dyDescent="0.2">
      <c r="A329" s="247"/>
      <c r="B329" s="42">
        <v>30060</v>
      </c>
      <c r="C329" s="41" t="s">
        <v>457</v>
      </c>
      <c r="D329" s="9" t="s">
        <v>177</v>
      </c>
      <c r="E329" s="86">
        <v>1</v>
      </c>
      <c r="F329" s="86">
        <v>36</v>
      </c>
      <c r="G329" s="90">
        <v>14.55</v>
      </c>
      <c r="H329" s="36">
        <f t="shared" ref="H329:H334" si="66">G329*1.2</f>
        <v>17.46</v>
      </c>
      <c r="I329" s="36">
        <v>9.61</v>
      </c>
      <c r="J329" s="36">
        <f t="shared" ref="J329:J334" si="67">I329*1.2</f>
        <v>11.531999999999998</v>
      </c>
      <c r="K329" s="86"/>
      <c r="L329" s="24">
        <f t="shared" si="63"/>
        <v>0</v>
      </c>
      <c r="M329" s="15"/>
      <c r="N329" s="84"/>
    </row>
    <row r="330" spans="1:14" s="25" customFormat="1" ht="12.75" x14ac:dyDescent="0.2">
      <c r="A330" s="247"/>
      <c r="B330" s="147">
        <v>30080</v>
      </c>
      <c r="C330" s="138" t="s">
        <v>907</v>
      </c>
      <c r="D330" s="137" t="s">
        <v>177</v>
      </c>
      <c r="E330" s="139">
        <v>1</v>
      </c>
      <c r="F330" s="139">
        <v>24</v>
      </c>
      <c r="G330" s="139">
        <v>18.98</v>
      </c>
      <c r="H330" s="140">
        <f t="shared" si="66"/>
        <v>22.776</v>
      </c>
      <c r="I330" s="140">
        <v>12.34</v>
      </c>
      <c r="J330" s="140">
        <f t="shared" si="67"/>
        <v>14.808</v>
      </c>
      <c r="K330" s="139"/>
      <c r="L330" s="186">
        <f t="shared" si="63"/>
        <v>0</v>
      </c>
      <c r="M330" s="15"/>
      <c r="N330" s="84"/>
    </row>
    <row r="331" spans="1:14" s="25" customFormat="1" ht="12.75" x14ac:dyDescent="0.2">
      <c r="A331" s="247"/>
      <c r="B331" s="42">
        <v>30100</v>
      </c>
      <c r="C331" s="41" t="s">
        <v>458</v>
      </c>
      <c r="D331" s="9" t="s">
        <v>177</v>
      </c>
      <c r="E331" s="86">
        <v>1</v>
      </c>
      <c r="F331" s="86">
        <v>24</v>
      </c>
      <c r="G331" s="90">
        <v>21.57</v>
      </c>
      <c r="H331" s="36">
        <f t="shared" si="66"/>
        <v>25.884</v>
      </c>
      <c r="I331" s="36">
        <f>G331*(100%-N1)</f>
        <v>16.608900000000002</v>
      </c>
      <c r="J331" s="36">
        <f t="shared" si="67"/>
        <v>19.930680000000002</v>
      </c>
      <c r="K331" s="86"/>
      <c r="L331" s="24">
        <f t="shared" si="63"/>
        <v>0</v>
      </c>
      <c r="M331" s="15"/>
      <c r="N331" s="84"/>
    </row>
    <row r="332" spans="1:14" s="25" customFormat="1" ht="12.75" x14ac:dyDescent="0.2">
      <c r="A332" s="247"/>
      <c r="B332" s="42">
        <v>30150</v>
      </c>
      <c r="C332" s="41" t="s">
        <v>459</v>
      </c>
      <c r="D332" s="9" t="s">
        <v>177</v>
      </c>
      <c r="E332" s="86">
        <v>1</v>
      </c>
      <c r="F332" s="86">
        <v>12</v>
      </c>
      <c r="G332" s="90">
        <v>30.32</v>
      </c>
      <c r="H332" s="36">
        <f t="shared" si="66"/>
        <v>36.384</v>
      </c>
      <c r="I332" s="36">
        <f>G332*(100%-N1)</f>
        <v>23.346399999999999</v>
      </c>
      <c r="J332" s="36">
        <f t="shared" si="67"/>
        <v>28.01568</v>
      </c>
      <c r="K332" s="86"/>
      <c r="L332" s="24">
        <f t="shared" si="63"/>
        <v>0</v>
      </c>
      <c r="M332" s="15"/>
      <c r="N332" s="84"/>
    </row>
    <row r="333" spans="1:14" s="25" customFormat="1" ht="12.75" x14ac:dyDescent="0.2">
      <c r="A333" s="248"/>
      <c r="B333" s="52" t="s">
        <v>497</v>
      </c>
      <c r="C333" s="53" t="s">
        <v>498</v>
      </c>
      <c r="D333" s="9" t="s">
        <v>177</v>
      </c>
      <c r="E333" s="86">
        <v>1</v>
      </c>
      <c r="F333" s="86">
        <v>12</v>
      </c>
      <c r="G333" s="90">
        <v>36.6</v>
      </c>
      <c r="H333" s="36">
        <f t="shared" si="66"/>
        <v>43.92</v>
      </c>
      <c r="I333" s="36">
        <f>G333*(100%-N1)</f>
        <v>28.182000000000002</v>
      </c>
      <c r="J333" s="36">
        <f t="shared" si="67"/>
        <v>33.818400000000004</v>
      </c>
      <c r="K333" s="86"/>
      <c r="L333" s="24">
        <f t="shared" si="63"/>
        <v>0</v>
      </c>
      <c r="M333" s="15"/>
      <c r="N333" s="84"/>
    </row>
    <row r="334" spans="1:14" s="25" customFormat="1" ht="64.5" customHeight="1" x14ac:dyDescent="0.2">
      <c r="A334" s="135"/>
      <c r="B334" s="151">
        <v>32627</v>
      </c>
      <c r="C334" s="152" t="s">
        <v>923</v>
      </c>
      <c r="D334" s="137" t="s">
        <v>177</v>
      </c>
      <c r="E334" s="139">
        <v>1</v>
      </c>
      <c r="F334" s="139">
        <v>12</v>
      </c>
      <c r="G334" s="139">
        <v>24.96</v>
      </c>
      <c r="H334" s="140">
        <f t="shared" si="66"/>
        <v>29.951999999999998</v>
      </c>
      <c r="I334" s="140">
        <v>12.55</v>
      </c>
      <c r="J334" s="140">
        <f t="shared" si="67"/>
        <v>15.06</v>
      </c>
      <c r="K334" s="139"/>
      <c r="L334" s="186">
        <f t="shared" si="63"/>
        <v>0</v>
      </c>
      <c r="M334" s="15"/>
      <c r="N334" s="84"/>
    </row>
    <row r="335" spans="1:14" s="25" customFormat="1" ht="78.75" customHeight="1" x14ac:dyDescent="0.2">
      <c r="A335" s="206"/>
      <c r="B335" s="214" t="s">
        <v>1185</v>
      </c>
      <c r="C335" s="169" t="s">
        <v>1184</v>
      </c>
      <c r="D335" s="120" t="s">
        <v>836</v>
      </c>
      <c r="E335" s="121">
        <v>1</v>
      </c>
      <c r="F335" s="121">
        <v>1</v>
      </c>
      <c r="G335" s="160">
        <v>11.13</v>
      </c>
      <c r="H335" s="122">
        <f t="shared" ref="H335:H344" si="68">G335*1.2</f>
        <v>13.356</v>
      </c>
      <c r="I335" s="122">
        <f>G335*(100%-N1)</f>
        <v>8.5701000000000001</v>
      </c>
      <c r="J335" s="122">
        <f t="shared" ref="J335" si="69">I335*1.2</f>
        <v>10.28412</v>
      </c>
      <c r="K335" s="121"/>
      <c r="L335" s="170">
        <f t="shared" ref="L335" si="70">I335*K335</f>
        <v>0</v>
      </c>
      <c r="M335" s="15"/>
      <c r="N335" s="84"/>
    </row>
    <row r="336" spans="1:14" s="25" customFormat="1" ht="76.5" customHeight="1" x14ac:dyDescent="0.2">
      <c r="A336" s="206"/>
      <c r="B336" s="214" t="s">
        <v>1186</v>
      </c>
      <c r="C336" s="169" t="s">
        <v>1187</v>
      </c>
      <c r="D336" s="120" t="s">
        <v>836</v>
      </c>
      <c r="E336" s="121">
        <v>1</v>
      </c>
      <c r="F336" s="121">
        <v>1</v>
      </c>
      <c r="G336" s="160">
        <v>24.42</v>
      </c>
      <c r="H336" s="122">
        <f t="shared" ref="H336" si="71">G336*1.2</f>
        <v>29.304000000000002</v>
      </c>
      <c r="I336" s="122">
        <f>G336*(100%-N1)</f>
        <v>18.803400000000003</v>
      </c>
      <c r="J336" s="122">
        <f t="shared" ref="J336" si="72">I336*1.2</f>
        <v>22.564080000000004</v>
      </c>
      <c r="K336" s="121"/>
      <c r="L336" s="170">
        <f t="shared" ref="L336" si="73">I336*K336</f>
        <v>0</v>
      </c>
      <c r="M336" s="15"/>
      <c r="N336" s="84"/>
    </row>
    <row r="337" spans="1:14" s="25" customFormat="1" ht="61.5" customHeight="1" x14ac:dyDescent="0.2">
      <c r="A337" s="206"/>
      <c r="B337" s="214" t="s">
        <v>1188</v>
      </c>
      <c r="C337" s="169" t="s">
        <v>1189</v>
      </c>
      <c r="D337" s="120" t="s">
        <v>836</v>
      </c>
      <c r="E337" s="121">
        <v>1</v>
      </c>
      <c r="F337" s="121">
        <v>1</v>
      </c>
      <c r="G337" s="160">
        <v>38.19</v>
      </c>
      <c r="H337" s="122">
        <f t="shared" ref="H337:H338" si="74">G337*1.2</f>
        <v>45.827999999999996</v>
      </c>
      <c r="I337" s="122">
        <f>G337*(100%-N1)</f>
        <v>29.406299999999998</v>
      </c>
      <c r="J337" s="122">
        <f t="shared" ref="J337" si="75">I337*1.2</f>
        <v>35.287559999999999</v>
      </c>
      <c r="K337" s="121"/>
      <c r="L337" s="170">
        <f t="shared" ref="L337" si="76">I337*K337</f>
        <v>0</v>
      </c>
      <c r="M337" s="15"/>
      <c r="N337" s="84"/>
    </row>
    <row r="338" spans="1:14" s="25" customFormat="1" ht="61.5" customHeight="1" x14ac:dyDescent="0.2">
      <c r="A338" s="206"/>
      <c r="B338" s="214" t="s">
        <v>1191</v>
      </c>
      <c r="C338" s="169" t="s">
        <v>1190</v>
      </c>
      <c r="D338" s="120" t="s">
        <v>836</v>
      </c>
      <c r="E338" s="121">
        <v>1</v>
      </c>
      <c r="F338" s="121">
        <v>1</v>
      </c>
      <c r="G338" s="160">
        <v>38.5</v>
      </c>
      <c r="H338" s="122">
        <f t="shared" si="74"/>
        <v>46.199999999999996</v>
      </c>
      <c r="I338" s="122">
        <f>G338*(100%-N1)</f>
        <v>29.645</v>
      </c>
      <c r="J338" s="122">
        <f t="shared" ref="J338" si="77">I338*1.2</f>
        <v>35.573999999999998</v>
      </c>
      <c r="K338" s="121"/>
      <c r="L338" s="170">
        <f t="shared" ref="L338" si="78">I338*K338</f>
        <v>0</v>
      </c>
      <c r="M338" s="15"/>
      <c r="N338" s="84"/>
    </row>
    <row r="339" spans="1:14" s="25" customFormat="1" ht="52.5" customHeight="1" x14ac:dyDescent="0.2">
      <c r="A339" s="189"/>
      <c r="B339" s="120" t="s">
        <v>1078</v>
      </c>
      <c r="C339" s="123" t="s">
        <v>883</v>
      </c>
      <c r="D339" s="120" t="s">
        <v>836</v>
      </c>
      <c r="E339" s="121">
        <v>1</v>
      </c>
      <c r="F339" s="121">
        <v>1</v>
      </c>
      <c r="G339" s="160">
        <v>24.61</v>
      </c>
      <c r="H339" s="122">
        <f t="shared" si="68"/>
        <v>29.531999999999996</v>
      </c>
      <c r="I339" s="122">
        <f>G339*(100%-N1)</f>
        <v>18.9497</v>
      </c>
      <c r="J339" s="122">
        <f t="shared" ref="J339" si="79">I339*1.2</f>
        <v>22.739639999999998</v>
      </c>
      <c r="K339" s="121"/>
      <c r="L339" s="170">
        <f t="shared" ref="L339" si="80">I339*K339</f>
        <v>0</v>
      </c>
      <c r="M339" s="15"/>
      <c r="N339" s="84"/>
    </row>
    <row r="340" spans="1:14" s="25" customFormat="1" ht="52.5" customHeight="1" x14ac:dyDescent="0.2">
      <c r="A340" s="206"/>
      <c r="B340" s="120" t="s">
        <v>1194</v>
      </c>
      <c r="C340" s="123" t="s">
        <v>1193</v>
      </c>
      <c r="D340" s="120" t="s">
        <v>836</v>
      </c>
      <c r="E340" s="121">
        <v>1</v>
      </c>
      <c r="F340" s="121">
        <v>1</v>
      </c>
      <c r="G340" s="160">
        <v>11.47</v>
      </c>
      <c r="H340" s="122">
        <f t="shared" si="68"/>
        <v>13.764000000000001</v>
      </c>
      <c r="I340" s="122">
        <f>G340*(100%-N1)</f>
        <v>8.831900000000001</v>
      </c>
      <c r="J340" s="122">
        <f t="shared" ref="J340" si="81">I340*1.2</f>
        <v>10.598280000000001</v>
      </c>
      <c r="K340" s="121"/>
      <c r="L340" s="170">
        <f t="shared" ref="L340" si="82">I340*K340</f>
        <v>0</v>
      </c>
      <c r="M340" s="15"/>
      <c r="N340" s="84"/>
    </row>
    <row r="341" spans="1:14" s="25" customFormat="1" ht="52.5" customHeight="1" x14ac:dyDescent="0.2">
      <c r="A341" s="206"/>
      <c r="B341" s="120" t="s">
        <v>1195</v>
      </c>
      <c r="C341" s="123" t="s">
        <v>1196</v>
      </c>
      <c r="D341" s="120" t="s">
        <v>836</v>
      </c>
      <c r="E341" s="121">
        <v>1</v>
      </c>
      <c r="F341" s="121">
        <v>1</v>
      </c>
      <c r="G341" s="160">
        <v>16.100000000000001</v>
      </c>
      <c r="H341" s="122">
        <f t="shared" si="68"/>
        <v>19.32</v>
      </c>
      <c r="I341" s="122">
        <f>G341*(100%-N1)</f>
        <v>12.397000000000002</v>
      </c>
      <c r="J341" s="122">
        <f t="shared" ref="J341" si="83">I341*1.2</f>
        <v>14.876400000000002</v>
      </c>
      <c r="K341" s="121"/>
      <c r="L341" s="170">
        <f t="shared" ref="L341" si="84">I341*K341</f>
        <v>0</v>
      </c>
      <c r="M341" s="15"/>
      <c r="N341" s="84"/>
    </row>
    <row r="342" spans="1:14" s="25" customFormat="1" ht="52.5" customHeight="1" x14ac:dyDescent="0.2">
      <c r="A342" s="206"/>
      <c r="B342" s="120" t="s">
        <v>1192</v>
      </c>
      <c r="C342" s="123" t="s">
        <v>950</v>
      </c>
      <c r="D342" s="120" t="s">
        <v>836</v>
      </c>
      <c r="E342" s="121">
        <v>1</v>
      </c>
      <c r="F342" s="121">
        <v>1</v>
      </c>
      <c r="G342" s="160">
        <v>29.48</v>
      </c>
      <c r="H342" s="122">
        <f t="shared" si="68"/>
        <v>35.375999999999998</v>
      </c>
      <c r="I342" s="122">
        <f>G342*(100%-N1)</f>
        <v>22.6996</v>
      </c>
      <c r="J342" s="122">
        <f t="shared" ref="J342" si="85">I342*1.2</f>
        <v>27.239519999999999</v>
      </c>
      <c r="K342" s="121"/>
      <c r="L342" s="170">
        <f t="shared" ref="L342" si="86">I342*K342</f>
        <v>0</v>
      </c>
      <c r="M342" s="15"/>
      <c r="N342" s="84"/>
    </row>
    <row r="343" spans="1:14" s="25" customFormat="1" ht="56.25" customHeight="1" x14ac:dyDescent="0.2">
      <c r="A343" s="198"/>
      <c r="B343" s="120" t="s">
        <v>1162</v>
      </c>
      <c r="C343" s="123" t="s">
        <v>950</v>
      </c>
      <c r="D343" s="120" t="s">
        <v>836</v>
      </c>
      <c r="E343" s="121">
        <v>1</v>
      </c>
      <c r="F343" s="121">
        <v>1</v>
      </c>
      <c r="G343" s="160">
        <v>24.14</v>
      </c>
      <c r="H343" s="122">
        <f t="shared" ref="H343" si="87">G343*1.2</f>
        <v>28.968</v>
      </c>
      <c r="I343" s="122">
        <f>G343*(100%-N1)</f>
        <v>18.587800000000001</v>
      </c>
      <c r="J343" s="122">
        <f t="shared" ref="J343" si="88">I343*1.2</f>
        <v>22.30536</v>
      </c>
      <c r="K343" s="121"/>
      <c r="L343" s="170">
        <f t="shared" ref="L343" si="89">I343*K343</f>
        <v>0</v>
      </c>
      <c r="M343" s="15"/>
      <c r="N343" s="84"/>
    </row>
    <row r="344" spans="1:14" s="25" customFormat="1" ht="77.25" customHeight="1" x14ac:dyDescent="0.2">
      <c r="A344" s="158"/>
      <c r="B344" s="120" t="s">
        <v>947</v>
      </c>
      <c r="C344" s="123" t="s">
        <v>950</v>
      </c>
      <c r="D344" s="120" t="s">
        <v>376</v>
      </c>
      <c r="E344" s="121">
        <v>1</v>
      </c>
      <c r="F344" s="121">
        <v>1</v>
      </c>
      <c r="G344" s="160">
        <v>24.94</v>
      </c>
      <c r="H344" s="122">
        <f t="shared" si="68"/>
        <v>29.928000000000001</v>
      </c>
      <c r="I344" s="122">
        <f>G344*(100%-N1)</f>
        <v>19.203800000000001</v>
      </c>
      <c r="J344" s="122">
        <f t="shared" ref="J344:J366" si="90">I344*1.2</f>
        <v>23.044560000000001</v>
      </c>
      <c r="K344" s="121"/>
      <c r="L344" s="24">
        <f t="shared" ref="L344:L379" si="91">I344*K344</f>
        <v>0</v>
      </c>
      <c r="M344" s="15"/>
      <c r="N344" s="84"/>
    </row>
    <row r="345" spans="1:14" s="25" customFormat="1" ht="60.75" customHeight="1" x14ac:dyDescent="0.2">
      <c r="A345" s="14"/>
      <c r="B345" s="9" t="s">
        <v>811</v>
      </c>
      <c r="C345" s="41" t="s">
        <v>456</v>
      </c>
      <c r="D345" s="9" t="s">
        <v>177</v>
      </c>
      <c r="E345" s="107">
        <v>1</v>
      </c>
      <c r="F345" s="107">
        <v>1</v>
      </c>
      <c r="G345" s="107">
        <v>9.2200000000000006</v>
      </c>
      <c r="H345" s="36">
        <f t="shared" ref="H345:H400" si="92">G345*1.2</f>
        <v>11.064</v>
      </c>
      <c r="I345" s="36">
        <f>G345*(100%-N1)</f>
        <v>7.099400000000001</v>
      </c>
      <c r="J345" s="36">
        <f t="shared" si="90"/>
        <v>8.5192800000000002</v>
      </c>
      <c r="K345" s="107"/>
      <c r="L345" s="24">
        <f t="shared" si="91"/>
        <v>0</v>
      </c>
      <c r="M345" s="15"/>
      <c r="N345" s="84"/>
    </row>
    <row r="346" spans="1:14" s="25" customFormat="1" ht="65.25" customHeight="1" x14ac:dyDescent="0.2">
      <c r="A346" s="14"/>
      <c r="B346" s="42">
        <v>27200</v>
      </c>
      <c r="C346" s="41" t="s">
        <v>456</v>
      </c>
      <c r="D346" s="9" t="s">
        <v>177</v>
      </c>
      <c r="E346" s="86">
        <v>1</v>
      </c>
      <c r="F346" s="86">
        <v>1</v>
      </c>
      <c r="G346" s="90">
        <v>10.34</v>
      </c>
      <c r="H346" s="36">
        <f t="shared" si="92"/>
        <v>12.407999999999999</v>
      </c>
      <c r="I346" s="36">
        <f>G346*(100%-N1)</f>
        <v>7.9618000000000002</v>
      </c>
      <c r="J346" s="36">
        <f t="shared" si="90"/>
        <v>9.5541599999999995</v>
      </c>
      <c r="K346" s="86"/>
      <c r="L346" s="24">
        <f t="shared" si="91"/>
        <v>0</v>
      </c>
      <c r="M346" s="15"/>
      <c r="N346" s="84"/>
    </row>
    <row r="347" spans="1:14" s="25" customFormat="1" ht="65.25" customHeight="1" x14ac:dyDescent="0.2">
      <c r="A347" s="14"/>
      <c r="B347" s="42">
        <v>27520</v>
      </c>
      <c r="C347" s="41" t="s">
        <v>660</v>
      </c>
      <c r="D347" s="9" t="s">
        <v>177</v>
      </c>
      <c r="E347" s="86">
        <v>1</v>
      </c>
      <c r="F347" s="86">
        <v>12</v>
      </c>
      <c r="G347" s="90">
        <v>7.45</v>
      </c>
      <c r="H347" s="36">
        <f t="shared" si="92"/>
        <v>8.94</v>
      </c>
      <c r="I347" s="36">
        <f>G347*(100%-N1)</f>
        <v>5.7365000000000004</v>
      </c>
      <c r="J347" s="36">
        <f t="shared" si="90"/>
        <v>6.8837999999999999</v>
      </c>
      <c r="K347" s="86"/>
      <c r="L347" s="24">
        <f t="shared" si="91"/>
        <v>0</v>
      </c>
      <c r="M347" s="15"/>
      <c r="N347" s="84"/>
    </row>
    <row r="348" spans="1:14" s="25" customFormat="1" ht="29.25" customHeight="1" x14ac:dyDescent="0.2">
      <c r="A348" s="246"/>
      <c r="B348" s="70" t="s">
        <v>678</v>
      </c>
      <c r="C348" s="8" t="s">
        <v>681</v>
      </c>
      <c r="D348" s="9" t="s">
        <v>107</v>
      </c>
      <c r="E348" s="86">
        <v>1</v>
      </c>
      <c r="F348" s="86">
        <v>10</v>
      </c>
      <c r="G348" s="71">
        <v>14.36</v>
      </c>
      <c r="H348" s="36">
        <f>G348*1.2</f>
        <v>17.231999999999999</v>
      </c>
      <c r="I348" s="36">
        <v>17.760000000000002</v>
      </c>
      <c r="J348" s="36">
        <f t="shared" si="90"/>
        <v>21.312000000000001</v>
      </c>
      <c r="K348" s="86"/>
      <c r="L348" s="24">
        <f t="shared" si="91"/>
        <v>0</v>
      </c>
      <c r="M348" s="15"/>
      <c r="N348" s="84"/>
    </row>
    <row r="349" spans="1:14" s="25" customFormat="1" ht="30.75" customHeight="1" x14ac:dyDescent="0.2">
      <c r="A349" s="247"/>
      <c r="B349" s="70" t="s">
        <v>679</v>
      </c>
      <c r="C349" s="8" t="s">
        <v>682</v>
      </c>
      <c r="D349" s="9" t="s">
        <v>107</v>
      </c>
      <c r="E349" s="86">
        <v>1</v>
      </c>
      <c r="F349" s="86">
        <v>10</v>
      </c>
      <c r="G349" s="71">
        <v>15.52</v>
      </c>
      <c r="H349" s="36">
        <f>G349*1.2</f>
        <v>18.623999999999999</v>
      </c>
      <c r="I349" s="36">
        <v>21.04</v>
      </c>
      <c r="J349" s="36">
        <f t="shared" si="90"/>
        <v>25.247999999999998</v>
      </c>
      <c r="K349" s="86"/>
      <c r="L349" s="24">
        <f t="shared" si="91"/>
        <v>0</v>
      </c>
      <c r="M349" s="15"/>
      <c r="N349" s="84"/>
    </row>
    <row r="350" spans="1:14" s="25" customFormat="1" ht="31.5" customHeight="1" x14ac:dyDescent="0.2">
      <c r="A350" s="248"/>
      <c r="B350" s="70" t="s">
        <v>680</v>
      </c>
      <c r="C350" s="8" t="s">
        <v>683</v>
      </c>
      <c r="D350" s="9" t="s">
        <v>107</v>
      </c>
      <c r="E350" s="86">
        <v>1</v>
      </c>
      <c r="F350" s="86">
        <v>10</v>
      </c>
      <c r="G350" s="71">
        <v>17.07</v>
      </c>
      <c r="H350" s="36">
        <f>G350*1.2</f>
        <v>20.483999999999998</v>
      </c>
      <c r="I350" s="36">
        <v>21.77</v>
      </c>
      <c r="J350" s="36">
        <f t="shared" si="90"/>
        <v>26.123999999999999</v>
      </c>
      <c r="K350" s="86"/>
      <c r="L350" s="24">
        <f t="shared" si="91"/>
        <v>0</v>
      </c>
      <c r="M350" s="15"/>
      <c r="N350" s="84"/>
    </row>
    <row r="351" spans="1:14" s="25" customFormat="1" ht="25.5" customHeight="1" x14ac:dyDescent="0.2">
      <c r="A351" s="249"/>
      <c r="B351" s="52">
        <v>76800</v>
      </c>
      <c r="C351" s="53" t="s">
        <v>875</v>
      </c>
      <c r="D351" s="9" t="s">
        <v>874</v>
      </c>
      <c r="E351" s="156">
        <v>1</v>
      </c>
      <c r="F351" s="156">
        <v>1</v>
      </c>
      <c r="G351" s="156">
        <v>52.15</v>
      </c>
      <c r="H351" s="36">
        <f t="shared" si="92"/>
        <v>62.58</v>
      </c>
      <c r="I351" s="36">
        <f>G351*(100%-N1)</f>
        <v>40.155499999999996</v>
      </c>
      <c r="J351" s="36">
        <f t="shared" si="90"/>
        <v>48.186599999999991</v>
      </c>
      <c r="K351" s="156"/>
      <c r="L351" s="24">
        <f t="shared" si="91"/>
        <v>0</v>
      </c>
      <c r="M351" s="15"/>
      <c r="N351" s="84"/>
    </row>
    <row r="352" spans="1:14" s="25" customFormat="1" ht="30" customHeight="1" x14ac:dyDescent="0.2">
      <c r="A352" s="249"/>
      <c r="B352" s="52">
        <v>76810</v>
      </c>
      <c r="C352" s="53" t="s">
        <v>876</v>
      </c>
      <c r="D352" s="9" t="s">
        <v>874</v>
      </c>
      <c r="E352" s="156">
        <v>1</v>
      </c>
      <c r="F352" s="156">
        <v>1</v>
      </c>
      <c r="G352" s="156">
        <v>48.08</v>
      </c>
      <c r="H352" s="36">
        <f t="shared" si="92"/>
        <v>57.695999999999998</v>
      </c>
      <c r="I352" s="36">
        <f>G352*(100%-N1)</f>
        <v>37.021599999999999</v>
      </c>
      <c r="J352" s="36">
        <f t="shared" si="90"/>
        <v>44.425919999999998</v>
      </c>
      <c r="K352" s="156"/>
      <c r="L352" s="24">
        <f t="shared" si="91"/>
        <v>0</v>
      </c>
      <c r="M352" s="15"/>
      <c r="N352" s="84"/>
    </row>
    <row r="353" spans="1:14" s="25" customFormat="1" ht="54.75" customHeight="1" x14ac:dyDescent="0.2">
      <c r="A353" s="131"/>
      <c r="B353" s="52">
        <v>76830</v>
      </c>
      <c r="C353" s="53" t="s">
        <v>877</v>
      </c>
      <c r="D353" s="9" t="s">
        <v>874</v>
      </c>
      <c r="E353" s="156">
        <v>1</v>
      </c>
      <c r="F353" s="156">
        <v>1</v>
      </c>
      <c r="G353" s="156">
        <v>9.2100000000000009</v>
      </c>
      <c r="H353" s="36">
        <f t="shared" si="92"/>
        <v>11.052000000000001</v>
      </c>
      <c r="I353" s="36">
        <f>G353*(100%-N1)</f>
        <v>7.0917000000000012</v>
      </c>
      <c r="J353" s="36">
        <f t="shared" si="90"/>
        <v>8.5100400000000018</v>
      </c>
      <c r="K353" s="156"/>
      <c r="L353" s="24">
        <f t="shared" si="91"/>
        <v>0</v>
      </c>
      <c r="M353" s="15"/>
      <c r="N353" s="84"/>
    </row>
    <row r="354" spans="1:14" s="25" customFormat="1" ht="64.5" customHeight="1" x14ac:dyDescent="0.2">
      <c r="A354" s="222"/>
      <c r="B354" s="176" t="s">
        <v>1276</v>
      </c>
      <c r="C354" s="177" t="s">
        <v>1277</v>
      </c>
      <c r="D354" s="120" t="s">
        <v>836</v>
      </c>
      <c r="E354" s="121">
        <v>1</v>
      </c>
      <c r="F354" s="121">
        <v>1</v>
      </c>
      <c r="G354" s="121">
        <v>7</v>
      </c>
      <c r="H354" s="122">
        <f t="shared" si="92"/>
        <v>8.4</v>
      </c>
      <c r="I354" s="122">
        <f>G354*(100%-N1)</f>
        <v>5.3900000000000006</v>
      </c>
      <c r="J354" s="122">
        <f t="shared" ref="J354" si="93">I354*1.2</f>
        <v>6.4680000000000009</v>
      </c>
      <c r="K354" s="195"/>
      <c r="L354" s="24">
        <f t="shared" ref="L354" si="94">I354*K354</f>
        <v>0</v>
      </c>
      <c r="M354" s="15"/>
      <c r="N354" s="84"/>
    </row>
    <row r="355" spans="1:14" s="25" customFormat="1" ht="63.75" customHeight="1" x14ac:dyDescent="0.2">
      <c r="A355" s="222"/>
      <c r="B355" s="176" t="s">
        <v>1278</v>
      </c>
      <c r="C355" s="177" t="s">
        <v>1279</v>
      </c>
      <c r="D355" s="120" t="s">
        <v>836</v>
      </c>
      <c r="E355" s="121">
        <v>1</v>
      </c>
      <c r="F355" s="121">
        <v>1</v>
      </c>
      <c r="G355" s="121">
        <v>7</v>
      </c>
      <c r="H355" s="122">
        <f t="shared" si="92"/>
        <v>8.4</v>
      </c>
      <c r="I355" s="122">
        <f>G355*(100%-N1)</f>
        <v>5.3900000000000006</v>
      </c>
      <c r="J355" s="122">
        <f t="shared" ref="J355" si="95">I355*1.2</f>
        <v>6.4680000000000009</v>
      </c>
      <c r="K355" s="195"/>
      <c r="L355" s="24">
        <f t="shared" ref="L355" si="96">I355*K355</f>
        <v>0</v>
      </c>
      <c r="M355" s="15"/>
      <c r="N355" s="84"/>
    </row>
    <row r="356" spans="1:14" s="25" customFormat="1" ht="57" customHeight="1" x14ac:dyDescent="0.2">
      <c r="A356" s="222"/>
      <c r="B356" s="176" t="s">
        <v>1280</v>
      </c>
      <c r="C356" s="177" t="s">
        <v>1281</v>
      </c>
      <c r="D356" s="120" t="s">
        <v>836</v>
      </c>
      <c r="E356" s="121">
        <v>1</v>
      </c>
      <c r="F356" s="121">
        <v>1</v>
      </c>
      <c r="G356" s="121">
        <v>7</v>
      </c>
      <c r="H356" s="122">
        <f t="shared" si="92"/>
        <v>8.4</v>
      </c>
      <c r="I356" s="122">
        <f>G356*(100%-N1)</f>
        <v>5.3900000000000006</v>
      </c>
      <c r="J356" s="122">
        <f t="shared" ref="J356" si="97">I356*1.2</f>
        <v>6.4680000000000009</v>
      </c>
      <c r="K356" s="195"/>
      <c r="L356" s="24">
        <f t="shared" ref="L356" si="98">I356*K356</f>
        <v>0</v>
      </c>
      <c r="M356" s="15"/>
      <c r="N356" s="84"/>
    </row>
    <row r="357" spans="1:14" s="25" customFormat="1" ht="57" customHeight="1" x14ac:dyDescent="0.2">
      <c r="A357" s="222"/>
      <c r="B357" s="176" t="s">
        <v>1282</v>
      </c>
      <c r="C357" s="177" t="s">
        <v>1283</v>
      </c>
      <c r="D357" s="120" t="s">
        <v>836</v>
      </c>
      <c r="E357" s="121">
        <v>1</v>
      </c>
      <c r="F357" s="121">
        <v>1</v>
      </c>
      <c r="G357" s="121">
        <v>4.9000000000000004</v>
      </c>
      <c r="H357" s="122">
        <f t="shared" si="92"/>
        <v>5.88</v>
      </c>
      <c r="I357" s="122">
        <f>G357*(100%-N1)</f>
        <v>3.7730000000000006</v>
      </c>
      <c r="J357" s="122">
        <f t="shared" ref="J357" si="99">I357*1.2</f>
        <v>4.5276000000000005</v>
      </c>
      <c r="K357" s="195"/>
      <c r="L357" s="24">
        <f t="shared" ref="L357" si="100">I357*K357</f>
        <v>0</v>
      </c>
      <c r="M357" s="15"/>
      <c r="N357" s="84"/>
    </row>
    <row r="358" spans="1:14" s="25" customFormat="1" ht="64.5" customHeight="1" x14ac:dyDescent="0.2">
      <c r="A358" s="222"/>
      <c r="B358" s="176" t="s">
        <v>1284</v>
      </c>
      <c r="C358" s="177" t="s">
        <v>1285</v>
      </c>
      <c r="D358" s="120" t="s">
        <v>836</v>
      </c>
      <c r="E358" s="121">
        <v>1</v>
      </c>
      <c r="F358" s="121">
        <v>1</v>
      </c>
      <c r="G358" s="121">
        <v>4.9000000000000004</v>
      </c>
      <c r="H358" s="122">
        <f t="shared" si="92"/>
        <v>5.88</v>
      </c>
      <c r="I358" s="122">
        <f>G358*(100%-N1)</f>
        <v>3.7730000000000006</v>
      </c>
      <c r="J358" s="122">
        <f t="shared" ref="J358" si="101">I358*1.2</f>
        <v>4.5276000000000005</v>
      </c>
      <c r="K358" s="195"/>
      <c r="L358" s="24">
        <f t="shared" ref="L358" si="102">I358*K358</f>
        <v>0</v>
      </c>
      <c r="M358" s="15"/>
      <c r="N358" s="84"/>
    </row>
    <row r="359" spans="1:14" s="25" customFormat="1" ht="63" customHeight="1" x14ac:dyDescent="0.2">
      <c r="A359" s="222"/>
      <c r="B359" s="176" t="s">
        <v>1286</v>
      </c>
      <c r="C359" s="177" t="s">
        <v>1287</v>
      </c>
      <c r="D359" s="120" t="s">
        <v>836</v>
      </c>
      <c r="E359" s="121">
        <v>1</v>
      </c>
      <c r="F359" s="121">
        <v>1</v>
      </c>
      <c r="G359" s="121">
        <v>4.9000000000000004</v>
      </c>
      <c r="H359" s="122">
        <f t="shared" si="92"/>
        <v>5.88</v>
      </c>
      <c r="I359" s="122">
        <f>G359*(100%-N1)</f>
        <v>3.7730000000000006</v>
      </c>
      <c r="J359" s="122">
        <f t="shared" ref="J359" si="103">I359*1.2</f>
        <v>4.5276000000000005</v>
      </c>
      <c r="K359" s="195"/>
      <c r="L359" s="24">
        <f t="shared" ref="L359" si="104">I359*K359</f>
        <v>0</v>
      </c>
      <c r="M359" s="15"/>
      <c r="N359" s="84"/>
    </row>
    <row r="360" spans="1:14" s="25" customFormat="1" ht="93" customHeight="1" x14ac:dyDescent="0.2">
      <c r="A360" s="184"/>
      <c r="B360" s="120" t="s">
        <v>1010</v>
      </c>
      <c r="C360" s="123" t="s">
        <v>1013</v>
      </c>
      <c r="D360" s="120" t="s">
        <v>836</v>
      </c>
      <c r="E360" s="121">
        <v>1</v>
      </c>
      <c r="F360" s="121">
        <v>1</v>
      </c>
      <c r="G360" s="121">
        <v>14.97</v>
      </c>
      <c r="H360" s="122">
        <f t="shared" ref="H360:H367" si="105">G360*1.2</f>
        <v>17.963999999999999</v>
      </c>
      <c r="I360" s="122">
        <f>G360*(100%-N1)</f>
        <v>11.526900000000001</v>
      </c>
      <c r="J360" s="122">
        <f t="shared" ref="J360:J362" si="106">I360*1.2</f>
        <v>13.832280000000001</v>
      </c>
      <c r="K360" s="121"/>
      <c r="L360" s="170">
        <f t="shared" ref="L360:L362" si="107">I360*K360</f>
        <v>0</v>
      </c>
      <c r="M360" s="15"/>
      <c r="N360" s="84"/>
    </row>
    <row r="361" spans="1:14" s="25" customFormat="1" ht="90" customHeight="1" x14ac:dyDescent="0.2">
      <c r="A361" s="184"/>
      <c r="B361" s="120" t="s">
        <v>1011</v>
      </c>
      <c r="C361" s="123" t="s">
        <v>1014</v>
      </c>
      <c r="D361" s="120" t="s">
        <v>836</v>
      </c>
      <c r="E361" s="121">
        <v>1</v>
      </c>
      <c r="F361" s="121">
        <v>1</v>
      </c>
      <c r="G361" s="121">
        <v>15.74</v>
      </c>
      <c r="H361" s="122">
        <f t="shared" si="105"/>
        <v>18.887999999999998</v>
      </c>
      <c r="I361" s="122">
        <f>G361*(100%-N1)</f>
        <v>12.1198</v>
      </c>
      <c r="J361" s="122">
        <f t="shared" si="106"/>
        <v>14.543759999999999</v>
      </c>
      <c r="K361" s="121"/>
      <c r="L361" s="170">
        <f t="shared" si="107"/>
        <v>0</v>
      </c>
      <c r="M361" s="15"/>
      <c r="N361" s="84"/>
    </row>
    <row r="362" spans="1:14" s="25" customFormat="1" ht="87" customHeight="1" x14ac:dyDescent="0.2">
      <c r="A362" s="184"/>
      <c r="B362" s="120" t="s">
        <v>1012</v>
      </c>
      <c r="C362" s="123" t="s">
        <v>1015</v>
      </c>
      <c r="D362" s="120" t="s">
        <v>836</v>
      </c>
      <c r="E362" s="121">
        <v>1</v>
      </c>
      <c r="F362" s="121">
        <v>1</v>
      </c>
      <c r="G362" s="121">
        <v>14.89</v>
      </c>
      <c r="H362" s="122">
        <f t="shared" si="105"/>
        <v>17.867999999999999</v>
      </c>
      <c r="I362" s="122">
        <f>G362*(100%-N1)</f>
        <v>11.465300000000001</v>
      </c>
      <c r="J362" s="122">
        <f t="shared" si="106"/>
        <v>13.758360000000001</v>
      </c>
      <c r="K362" s="121"/>
      <c r="L362" s="170">
        <f t="shared" si="107"/>
        <v>0</v>
      </c>
      <c r="M362" s="15"/>
      <c r="N362" s="84"/>
    </row>
    <row r="363" spans="1:14" s="25" customFormat="1" ht="62.25" customHeight="1" x14ac:dyDescent="0.2">
      <c r="A363" s="83"/>
      <c r="B363" s="9" t="s">
        <v>689</v>
      </c>
      <c r="C363" s="41" t="s">
        <v>688</v>
      </c>
      <c r="D363" s="9" t="s">
        <v>273</v>
      </c>
      <c r="E363" s="87">
        <v>1</v>
      </c>
      <c r="F363" s="87">
        <v>1</v>
      </c>
      <c r="G363" s="90">
        <v>5.39</v>
      </c>
      <c r="H363" s="36">
        <f t="shared" si="105"/>
        <v>6.4679999999999991</v>
      </c>
      <c r="I363" s="36">
        <f>G363*(100%-N1)</f>
        <v>4.1502999999999997</v>
      </c>
      <c r="J363" s="36">
        <f t="shared" si="90"/>
        <v>4.9803599999999992</v>
      </c>
      <c r="K363" s="87"/>
      <c r="L363" s="24">
        <f t="shared" si="91"/>
        <v>0</v>
      </c>
      <c r="M363" s="15"/>
      <c r="N363" s="84"/>
    </row>
    <row r="364" spans="1:14" s="25" customFormat="1" ht="27" customHeight="1" x14ac:dyDescent="0.2">
      <c r="A364" s="246"/>
      <c r="B364" s="9" t="s">
        <v>691</v>
      </c>
      <c r="C364" s="41" t="s">
        <v>690</v>
      </c>
      <c r="D364" s="9" t="s">
        <v>273</v>
      </c>
      <c r="E364" s="87">
        <v>1</v>
      </c>
      <c r="F364" s="87">
        <v>1</v>
      </c>
      <c r="G364" s="90">
        <v>9.15</v>
      </c>
      <c r="H364" s="36">
        <f t="shared" si="105"/>
        <v>10.98</v>
      </c>
      <c r="I364" s="36">
        <f>G364*(100%-N1)</f>
        <v>7.0455000000000005</v>
      </c>
      <c r="J364" s="36">
        <f t="shared" si="90"/>
        <v>8.454600000000001</v>
      </c>
      <c r="K364" s="87"/>
      <c r="L364" s="24">
        <f t="shared" si="91"/>
        <v>0</v>
      </c>
      <c r="M364" s="15"/>
      <c r="N364" s="84"/>
    </row>
    <row r="365" spans="1:14" s="25" customFormat="1" ht="35.25" customHeight="1" x14ac:dyDescent="0.2">
      <c r="A365" s="248"/>
      <c r="B365" s="9" t="s">
        <v>916</v>
      </c>
      <c r="C365" s="41" t="s">
        <v>917</v>
      </c>
      <c r="D365" s="9" t="s">
        <v>273</v>
      </c>
      <c r="E365" s="159">
        <v>1</v>
      </c>
      <c r="F365" s="159">
        <v>1</v>
      </c>
      <c r="G365" s="159">
        <v>9.16</v>
      </c>
      <c r="H365" s="36">
        <f t="shared" si="105"/>
        <v>10.991999999999999</v>
      </c>
      <c r="I365" s="36">
        <f>G365*(100%-N1)</f>
        <v>7.0532000000000004</v>
      </c>
      <c r="J365" s="36">
        <f t="shared" si="90"/>
        <v>8.4638399999999994</v>
      </c>
      <c r="K365" s="159"/>
      <c r="L365" s="24">
        <f t="shared" si="91"/>
        <v>0</v>
      </c>
      <c r="M365" s="15"/>
      <c r="N365" s="84"/>
    </row>
    <row r="366" spans="1:14" s="25" customFormat="1" ht="36" customHeight="1" x14ac:dyDescent="0.2">
      <c r="A366" s="101"/>
      <c r="B366" s="9" t="s">
        <v>714</v>
      </c>
      <c r="C366" s="41" t="s">
        <v>715</v>
      </c>
      <c r="D366" s="9" t="s">
        <v>273</v>
      </c>
      <c r="E366" s="87">
        <v>1</v>
      </c>
      <c r="F366" s="87">
        <v>1</v>
      </c>
      <c r="G366" s="90">
        <v>12.66</v>
      </c>
      <c r="H366" s="36">
        <f t="shared" si="105"/>
        <v>15.192</v>
      </c>
      <c r="I366" s="36">
        <f>G366*(100%-N1)</f>
        <v>9.7482000000000006</v>
      </c>
      <c r="J366" s="36">
        <f t="shared" si="90"/>
        <v>11.697840000000001</v>
      </c>
      <c r="K366" s="87"/>
      <c r="L366" s="24">
        <f t="shared" si="91"/>
        <v>0</v>
      </c>
      <c r="M366" s="15"/>
      <c r="N366" s="84"/>
    </row>
    <row r="367" spans="1:14" s="25" customFormat="1" ht="93" customHeight="1" x14ac:dyDescent="0.2">
      <c r="A367" s="187"/>
      <c r="B367" s="120" t="s">
        <v>1072</v>
      </c>
      <c r="C367" s="123" t="s">
        <v>1073</v>
      </c>
      <c r="D367" s="120" t="s">
        <v>836</v>
      </c>
      <c r="E367" s="121">
        <v>1</v>
      </c>
      <c r="F367" s="121">
        <v>1</v>
      </c>
      <c r="G367" s="121">
        <v>9.08</v>
      </c>
      <c r="H367" s="122">
        <f t="shared" si="105"/>
        <v>10.895999999999999</v>
      </c>
      <c r="I367" s="122">
        <f>G367*(100%-N1)</f>
        <v>6.9916</v>
      </c>
      <c r="J367" s="122">
        <f t="shared" ref="J367" si="108">I367*1.2</f>
        <v>8.38992</v>
      </c>
      <c r="K367" s="121"/>
      <c r="L367" s="170">
        <f t="shared" ref="L367" si="109">I367*K367</f>
        <v>0</v>
      </c>
      <c r="M367" s="15"/>
      <c r="N367" s="84"/>
    </row>
    <row r="368" spans="1:14" s="25" customFormat="1" ht="24" customHeight="1" x14ac:dyDescent="0.2">
      <c r="A368" s="249"/>
      <c r="B368" s="9" t="s">
        <v>317</v>
      </c>
      <c r="C368" s="41" t="s">
        <v>318</v>
      </c>
      <c r="D368" s="9" t="s">
        <v>273</v>
      </c>
      <c r="E368" s="86">
        <v>1</v>
      </c>
      <c r="F368" s="86">
        <v>10</v>
      </c>
      <c r="G368" s="90">
        <v>4.41</v>
      </c>
      <c r="H368" s="36">
        <f t="shared" ref="H368:H383" si="110">G368*1.2</f>
        <v>5.2919999999999998</v>
      </c>
      <c r="I368" s="36">
        <f>G368*(100%-N1)</f>
        <v>3.3957000000000002</v>
      </c>
      <c r="J368" s="36">
        <f t="shared" ref="J368:J381" si="111">I368*1.2</f>
        <v>4.07484</v>
      </c>
      <c r="K368" s="86"/>
      <c r="L368" s="24">
        <f t="shared" si="91"/>
        <v>0</v>
      </c>
      <c r="M368" s="15"/>
      <c r="N368" s="84"/>
    </row>
    <row r="369" spans="1:14" s="25" customFormat="1" ht="21.75" customHeight="1" x14ac:dyDescent="0.2">
      <c r="A369" s="249"/>
      <c r="B369" s="9" t="s">
        <v>319</v>
      </c>
      <c r="C369" s="41" t="s">
        <v>320</v>
      </c>
      <c r="D369" s="9" t="s">
        <v>273</v>
      </c>
      <c r="E369" s="86">
        <v>1</v>
      </c>
      <c r="F369" s="86">
        <v>10</v>
      </c>
      <c r="G369" s="90">
        <v>7.96</v>
      </c>
      <c r="H369" s="36">
        <f t="shared" si="110"/>
        <v>9.5519999999999996</v>
      </c>
      <c r="I369" s="36">
        <f>G369*(100%-N1)</f>
        <v>6.1292</v>
      </c>
      <c r="J369" s="36">
        <f t="shared" si="111"/>
        <v>7.3550399999999998</v>
      </c>
      <c r="K369" s="86"/>
      <c r="L369" s="24">
        <f t="shared" si="91"/>
        <v>0</v>
      </c>
      <c r="M369" s="15"/>
      <c r="N369" s="84"/>
    </row>
    <row r="370" spans="1:14" s="25" customFormat="1" ht="20.25" customHeight="1" x14ac:dyDescent="0.2">
      <c r="A370" s="249"/>
      <c r="B370" s="9" t="s">
        <v>321</v>
      </c>
      <c r="C370" s="41" t="s">
        <v>322</v>
      </c>
      <c r="D370" s="9" t="s">
        <v>273</v>
      </c>
      <c r="E370" s="86">
        <v>1</v>
      </c>
      <c r="F370" s="86">
        <v>10</v>
      </c>
      <c r="G370" s="90">
        <v>10.38</v>
      </c>
      <c r="H370" s="36">
        <f t="shared" si="110"/>
        <v>12.456000000000001</v>
      </c>
      <c r="I370" s="36">
        <f>G370*(100%-N1)</f>
        <v>7.9926000000000004</v>
      </c>
      <c r="J370" s="36">
        <f t="shared" si="111"/>
        <v>9.5911200000000001</v>
      </c>
      <c r="K370" s="86"/>
      <c r="L370" s="24">
        <f t="shared" si="91"/>
        <v>0</v>
      </c>
      <c r="M370" s="15"/>
      <c r="N370" s="84"/>
    </row>
    <row r="371" spans="1:14" s="25" customFormat="1" ht="20.25" customHeight="1" x14ac:dyDescent="0.2">
      <c r="A371" s="246"/>
      <c r="B371" s="9" t="s">
        <v>655</v>
      </c>
      <c r="C371" s="41" t="s">
        <v>654</v>
      </c>
      <c r="D371" s="9" t="s">
        <v>177</v>
      </c>
      <c r="E371" s="86">
        <v>1</v>
      </c>
      <c r="F371" s="86">
        <v>10</v>
      </c>
      <c r="G371" s="90">
        <v>1.88</v>
      </c>
      <c r="H371" s="36">
        <f>G371*1.2</f>
        <v>2.2559999999999998</v>
      </c>
      <c r="I371" s="36">
        <f>G371*(100%-N1)</f>
        <v>1.4476</v>
      </c>
      <c r="J371" s="36">
        <f>I371*1.2</f>
        <v>1.73712</v>
      </c>
      <c r="K371" s="86"/>
      <c r="L371" s="24">
        <f t="shared" si="91"/>
        <v>0</v>
      </c>
      <c r="M371" s="15"/>
      <c r="N371" s="84"/>
    </row>
    <row r="372" spans="1:14" s="25" customFormat="1" ht="20.25" customHeight="1" x14ac:dyDescent="0.2">
      <c r="A372" s="247"/>
      <c r="B372" s="9" t="s">
        <v>657</v>
      </c>
      <c r="C372" s="41" t="s">
        <v>656</v>
      </c>
      <c r="D372" s="9" t="s">
        <v>177</v>
      </c>
      <c r="E372" s="86">
        <v>1</v>
      </c>
      <c r="F372" s="86">
        <v>10</v>
      </c>
      <c r="G372" s="90">
        <v>3.35</v>
      </c>
      <c r="H372" s="36">
        <f>G372*1.2</f>
        <v>4.0199999999999996</v>
      </c>
      <c r="I372" s="36">
        <f>G372*(100%-N1)</f>
        <v>2.5795000000000003</v>
      </c>
      <c r="J372" s="36">
        <f>I372*1.2</f>
        <v>3.0954000000000002</v>
      </c>
      <c r="K372" s="86"/>
      <c r="L372" s="24">
        <f t="shared" si="91"/>
        <v>0</v>
      </c>
      <c r="M372" s="15"/>
      <c r="N372" s="84"/>
    </row>
    <row r="373" spans="1:14" s="25" customFormat="1" ht="20.25" customHeight="1" x14ac:dyDescent="0.2">
      <c r="A373" s="248"/>
      <c r="B373" s="9" t="s">
        <v>658</v>
      </c>
      <c r="C373" s="41" t="s">
        <v>659</v>
      </c>
      <c r="D373" s="9" t="s">
        <v>177</v>
      </c>
      <c r="E373" s="86">
        <v>1</v>
      </c>
      <c r="F373" s="86">
        <v>10</v>
      </c>
      <c r="G373" s="90">
        <v>3.84</v>
      </c>
      <c r="H373" s="36">
        <f>G373*1.2</f>
        <v>4.6079999999999997</v>
      </c>
      <c r="I373" s="36">
        <f>G373*(100%-N1)</f>
        <v>2.9567999999999999</v>
      </c>
      <c r="J373" s="36">
        <f>I373*1.2</f>
        <v>3.5481599999999998</v>
      </c>
      <c r="K373" s="86"/>
      <c r="L373" s="24">
        <f t="shared" si="91"/>
        <v>0</v>
      </c>
      <c r="M373" s="15"/>
      <c r="N373" s="84"/>
    </row>
    <row r="374" spans="1:14" s="25" customFormat="1" ht="18" customHeight="1" x14ac:dyDescent="0.2">
      <c r="A374" s="249"/>
      <c r="B374" s="9" t="s">
        <v>237</v>
      </c>
      <c r="C374" s="41" t="s">
        <v>238</v>
      </c>
      <c r="D374" s="9" t="s">
        <v>177</v>
      </c>
      <c r="E374" s="86">
        <v>1</v>
      </c>
      <c r="F374" s="86">
        <v>6</v>
      </c>
      <c r="G374" s="90">
        <v>10.69</v>
      </c>
      <c r="H374" s="36">
        <f t="shared" si="110"/>
        <v>12.827999999999999</v>
      </c>
      <c r="I374" s="36">
        <f>G374*(100%-N1)</f>
        <v>8.2312999999999992</v>
      </c>
      <c r="J374" s="36">
        <f t="shared" si="111"/>
        <v>9.877559999999999</v>
      </c>
      <c r="K374" s="86"/>
      <c r="L374" s="24">
        <f t="shared" si="91"/>
        <v>0</v>
      </c>
      <c r="M374" s="15"/>
      <c r="N374" s="84"/>
    </row>
    <row r="375" spans="1:14" s="25" customFormat="1" ht="18" customHeight="1" x14ac:dyDescent="0.2">
      <c r="A375" s="249"/>
      <c r="B375" s="9" t="s">
        <v>239</v>
      </c>
      <c r="C375" s="41" t="s">
        <v>240</v>
      </c>
      <c r="D375" s="9" t="s">
        <v>177</v>
      </c>
      <c r="E375" s="86">
        <v>1</v>
      </c>
      <c r="F375" s="86">
        <v>6</v>
      </c>
      <c r="G375" s="90">
        <v>12.99</v>
      </c>
      <c r="H375" s="36">
        <f t="shared" si="110"/>
        <v>15.587999999999999</v>
      </c>
      <c r="I375" s="36">
        <f>G375*(100%-N1)</f>
        <v>10.0023</v>
      </c>
      <c r="J375" s="36">
        <f t="shared" si="111"/>
        <v>12.00276</v>
      </c>
      <c r="K375" s="86"/>
      <c r="L375" s="24">
        <f t="shared" si="91"/>
        <v>0</v>
      </c>
      <c r="M375" s="15"/>
      <c r="N375" s="84"/>
    </row>
    <row r="376" spans="1:14" s="25" customFormat="1" ht="16.5" customHeight="1" x14ac:dyDescent="0.2">
      <c r="A376" s="249"/>
      <c r="B376" s="9" t="s">
        <v>241</v>
      </c>
      <c r="C376" s="41" t="s">
        <v>242</v>
      </c>
      <c r="D376" s="9" t="s">
        <v>177</v>
      </c>
      <c r="E376" s="86">
        <v>1</v>
      </c>
      <c r="F376" s="86">
        <v>6</v>
      </c>
      <c r="G376" s="90">
        <v>12.85</v>
      </c>
      <c r="H376" s="36">
        <f t="shared" si="110"/>
        <v>15.419999999999998</v>
      </c>
      <c r="I376" s="36">
        <f>G376*(100%-N1)</f>
        <v>9.8945000000000007</v>
      </c>
      <c r="J376" s="36">
        <f t="shared" si="111"/>
        <v>11.8734</v>
      </c>
      <c r="K376" s="86"/>
      <c r="L376" s="24">
        <f t="shared" si="91"/>
        <v>0</v>
      </c>
      <c r="M376" s="15"/>
      <c r="N376" s="84"/>
    </row>
    <row r="377" spans="1:14" s="25" customFormat="1" ht="18.75" customHeight="1" x14ac:dyDescent="0.2">
      <c r="A377" s="249"/>
      <c r="B377" s="9" t="s">
        <v>243</v>
      </c>
      <c r="C377" s="41" t="s">
        <v>244</v>
      </c>
      <c r="D377" s="9" t="s">
        <v>177</v>
      </c>
      <c r="E377" s="86">
        <v>1</v>
      </c>
      <c r="F377" s="86">
        <v>6</v>
      </c>
      <c r="G377" s="90">
        <v>15.16</v>
      </c>
      <c r="H377" s="36">
        <f t="shared" si="110"/>
        <v>18.192</v>
      </c>
      <c r="I377" s="36">
        <f>G377*(100%-N1)</f>
        <v>11.6732</v>
      </c>
      <c r="J377" s="36">
        <f t="shared" si="111"/>
        <v>14.00784</v>
      </c>
      <c r="K377" s="86"/>
      <c r="L377" s="24">
        <f t="shared" si="91"/>
        <v>0</v>
      </c>
      <c r="M377" s="15"/>
      <c r="N377" s="84"/>
    </row>
    <row r="378" spans="1:14" s="25" customFormat="1" ht="18" customHeight="1" x14ac:dyDescent="0.2">
      <c r="A378" s="249"/>
      <c r="B378" s="9" t="s">
        <v>245</v>
      </c>
      <c r="C378" s="41" t="s">
        <v>246</v>
      </c>
      <c r="D378" s="9" t="s">
        <v>177</v>
      </c>
      <c r="E378" s="86">
        <v>1</v>
      </c>
      <c r="F378" s="86">
        <v>6</v>
      </c>
      <c r="G378" s="90">
        <v>19.829999999999998</v>
      </c>
      <c r="H378" s="36">
        <f t="shared" si="110"/>
        <v>23.795999999999996</v>
      </c>
      <c r="I378" s="36">
        <f>G378*(100%-N1)</f>
        <v>15.2691</v>
      </c>
      <c r="J378" s="36">
        <f t="shared" si="111"/>
        <v>18.32292</v>
      </c>
      <c r="K378" s="86"/>
      <c r="L378" s="24">
        <f t="shared" si="91"/>
        <v>0</v>
      </c>
      <c r="M378" s="15"/>
      <c r="N378" s="84"/>
    </row>
    <row r="379" spans="1:14" s="25" customFormat="1" ht="19.5" customHeight="1" x14ac:dyDescent="0.2">
      <c r="A379" s="249"/>
      <c r="B379" s="9" t="s">
        <v>247</v>
      </c>
      <c r="C379" s="41" t="s">
        <v>248</v>
      </c>
      <c r="D379" s="9" t="s">
        <v>177</v>
      </c>
      <c r="E379" s="86">
        <v>1</v>
      </c>
      <c r="F379" s="86">
        <v>6</v>
      </c>
      <c r="G379" s="90">
        <v>23.36</v>
      </c>
      <c r="H379" s="36">
        <f t="shared" si="110"/>
        <v>28.032</v>
      </c>
      <c r="I379" s="36">
        <f>G379*(100%-N1)</f>
        <v>17.987200000000001</v>
      </c>
      <c r="J379" s="36">
        <f t="shared" si="111"/>
        <v>21.58464</v>
      </c>
      <c r="K379" s="86"/>
      <c r="L379" s="24">
        <f t="shared" si="91"/>
        <v>0</v>
      </c>
      <c r="M379" s="15"/>
      <c r="N379" s="84"/>
    </row>
    <row r="380" spans="1:14" s="25" customFormat="1" ht="21" customHeight="1" x14ac:dyDescent="0.2">
      <c r="A380" s="249"/>
      <c r="B380" s="9" t="s">
        <v>249</v>
      </c>
      <c r="C380" s="41" t="s">
        <v>250</v>
      </c>
      <c r="D380" s="9" t="s">
        <v>177</v>
      </c>
      <c r="E380" s="86">
        <v>1</v>
      </c>
      <c r="F380" s="86">
        <v>6</v>
      </c>
      <c r="G380" s="90">
        <v>23.19</v>
      </c>
      <c r="H380" s="36">
        <f t="shared" si="110"/>
        <v>27.827999999999999</v>
      </c>
      <c r="I380" s="36">
        <f>G380*(100%-N1)</f>
        <v>17.856300000000001</v>
      </c>
      <c r="J380" s="36">
        <f t="shared" si="111"/>
        <v>21.42756</v>
      </c>
      <c r="K380" s="86"/>
      <c r="L380" s="24">
        <f t="shared" ref="L380:L409" si="112">I380*K380</f>
        <v>0</v>
      </c>
      <c r="M380" s="15"/>
      <c r="N380" s="84"/>
    </row>
    <row r="381" spans="1:14" s="25" customFormat="1" ht="21" customHeight="1" x14ac:dyDescent="0.2">
      <c r="A381" s="249"/>
      <c r="B381" s="9" t="s">
        <v>251</v>
      </c>
      <c r="C381" s="41" t="s">
        <v>252</v>
      </c>
      <c r="D381" s="9" t="s">
        <v>177</v>
      </c>
      <c r="E381" s="86">
        <v>1</v>
      </c>
      <c r="F381" s="86">
        <v>6</v>
      </c>
      <c r="G381" s="90">
        <v>25.61</v>
      </c>
      <c r="H381" s="36">
        <f t="shared" si="110"/>
        <v>30.731999999999999</v>
      </c>
      <c r="I381" s="36">
        <f>G381*(100%-N1)</f>
        <v>19.7197</v>
      </c>
      <c r="J381" s="36">
        <f t="shared" si="111"/>
        <v>23.663639999999997</v>
      </c>
      <c r="K381" s="86"/>
      <c r="L381" s="24">
        <f t="shared" si="112"/>
        <v>0</v>
      </c>
      <c r="M381" s="15"/>
      <c r="N381" s="84"/>
    </row>
    <row r="382" spans="1:14" s="25" customFormat="1" ht="21" customHeight="1" x14ac:dyDescent="0.2">
      <c r="A382" s="249"/>
      <c r="B382" s="9" t="s">
        <v>253</v>
      </c>
      <c r="C382" s="41" t="s">
        <v>254</v>
      </c>
      <c r="D382" s="9" t="s">
        <v>177</v>
      </c>
      <c r="E382" s="86">
        <v>1</v>
      </c>
      <c r="F382" s="86">
        <v>6</v>
      </c>
      <c r="G382" s="90">
        <v>39.47</v>
      </c>
      <c r="H382" s="36">
        <f t="shared" si="110"/>
        <v>47.363999999999997</v>
      </c>
      <c r="I382" s="36">
        <f>G382*(100%-N1)</f>
        <v>30.3919</v>
      </c>
      <c r="J382" s="36">
        <f t="shared" ref="J382:J396" si="113">I382*1.2</f>
        <v>36.470279999999995</v>
      </c>
      <c r="K382" s="86"/>
      <c r="L382" s="24">
        <f t="shared" si="112"/>
        <v>0</v>
      </c>
      <c r="M382" s="15"/>
      <c r="N382" s="84"/>
    </row>
    <row r="383" spans="1:14" s="25" customFormat="1" ht="65.25" customHeight="1" x14ac:dyDescent="0.2">
      <c r="A383" s="56"/>
      <c r="B383" s="9" t="s">
        <v>255</v>
      </c>
      <c r="C383" s="41" t="s">
        <v>256</v>
      </c>
      <c r="D383" s="9" t="s">
        <v>177</v>
      </c>
      <c r="E383" s="86">
        <v>1</v>
      </c>
      <c r="F383" s="86">
        <v>6</v>
      </c>
      <c r="G383" s="90">
        <v>8.48</v>
      </c>
      <c r="H383" s="36">
        <f t="shared" si="110"/>
        <v>10.176</v>
      </c>
      <c r="I383" s="36">
        <f>G383*(100%-N1)</f>
        <v>6.5296000000000003</v>
      </c>
      <c r="J383" s="36">
        <f t="shared" si="113"/>
        <v>7.8355199999999998</v>
      </c>
      <c r="K383" s="116"/>
      <c r="L383" s="24">
        <f t="shared" si="112"/>
        <v>0</v>
      </c>
      <c r="M383" s="15"/>
      <c r="N383" s="84"/>
    </row>
    <row r="384" spans="1:14" s="25" customFormat="1" ht="55.5" customHeight="1" x14ac:dyDescent="0.2">
      <c r="A384" s="249"/>
      <c r="B384" s="9" t="s">
        <v>209</v>
      </c>
      <c r="C384" s="47" t="s">
        <v>210</v>
      </c>
      <c r="D384" s="9" t="s">
        <v>177</v>
      </c>
      <c r="E384" s="86">
        <v>1</v>
      </c>
      <c r="F384" s="86">
        <v>1</v>
      </c>
      <c r="G384" s="90">
        <v>6.06</v>
      </c>
      <c r="H384" s="36">
        <f>G384*1.2</f>
        <v>7.2719999999999994</v>
      </c>
      <c r="I384" s="36">
        <f>G384*(100%-N1)</f>
        <v>4.6661999999999999</v>
      </c>
      <c r="J384" s="36">
        <f t="shared" si="113"/>
        <v>5.5994399999999995</v>
      </c>
      <c r="K384" s="86"/>
      <c r="L384" s="24">
        <f t="shared" si="112"/>
        <v>0</v>
      </c>
      <c r="M384" s="15"/>
      <c r="N384" s="84"/>
    </row>
    <row r="385" spans="1:14" s="25" customFormat="1" ht="43.5" customHeight="1" x14ac:dyDescent="0.2">
      <c r="A385" s="249"/>
      <c r="B385" s="9" t="s">
        <v>211</v>
      </c>
      <c r="C385" s="41" t="s">
        <v>212</v>
      </c>
      <c r="D385" s="9" t="s">
        <v>177</v>
      </c>
      <c r="E385" s="86">
        <v>1</v>
      </c>
      <c r="F385" s="86">
        <v>1</v>
      </c>
      <c r="G385" s="90">
        <v>10.41</v>
      </c>
      <c r="H385" s="36">
        <f>G385*1.2</f>
        <v>12.491999999999999</v>
      </c>
      <c r="I385" s="36">
        <f>G385*(100%-N1)</f>
        <v>8.0157000000000007</v>
      </c>
      <c r="J385" s="36">
        <f t="shared" si="113"/>
        <v>9.6188400000000005</v>
      </c>
      <c r="K385" s="115"/>
      <c r="L385" s="24">
        <f t="shared" si="112"/>
        <v>0</v>
      </c>
      <c r="M385" s="15"/>
      <c r="N385" s="84"/>
    </row>
    <row r="386" spans="1:14" s="25" customFormat="1" ht="75.75" customHeight="1" x14ac:dyDescent="0.2">
      <c r="A386" s="62"/>
      <c r="B386" s="18">
        <v>17495</v>
      </c>
      <c r="C386" s="8" t="s">
        <v>555</v>
      </c>
      <c r="D386" s="9" t="s">
        <v>177</v>
      </c>
      <c r="E386" s="86">
        <v>1</v>
      </c>
      <c r="F386" s="86">
        <v>25</v>
      </c>
      <c r="G386" s="90">
        <v>10.24</v>
      </c>
      <c r="H386" s="36">
        <f t="shared" si="92"/>
        <v>12.288</v>
      </c>
      <c r="I386" s="36">
        <f>G386*(100%-N1)</f>
        <v>7.8848000000000003</v>
      </c>
      <c r="J386" s="36">
        <f t="shared" si="113"/>
        <v>9.4617599999999999</v>
      </c>
      <c r="K386" s="86"/>
      <c r="L386" s="24">
        <f t="shared" si="112"/>
        <v>0</v>
      </c>
      <c r="M386" s="15"/>
      <c r="N386" s="84"/>
    </row>
    <row r="387" spans="1:14" s="25" customFormat="1" ht="75.75" customHeight="1" x14ac:dyDescent="0.2">
      <c r="A387" s="14"/>
      <c r="B387" s="67" t="s">
        <v>728</v>
      </c>
      <c r="C387" s="35" t="s">
        <v>419</v>
      </c>
      <c r="D387" s="9" t="s">
        <v>177</v>
      </c>
      <c r="E387" s="86">
        <v>1</v>
      </c>
      <c r="F387" s="86">
        <v>12</v>
      </c>
      <c r="G387" s="71">
        <v>3.1</v>
      </c>
      <c r="H387" s="36">
        <f>G387*1.2</f>
        <v>3.7199999999999998</v>
      </c>
      <c r="I387" s="36">
        <f>G387*(100%-N1)</f>
        <v>2.387</v>
      </c>
      <c r="J387" s="36">
        <f t="shared" si="113"/>
        <v>2.8643999999999998</v>
      </c>
      <c r="K387" s="86"/>
      <c r="L387" s="24">
        <f t="shared" si="112"/>
        <v>0</v>
      </c>
      <c r="M387" s="15"/>
      <c r="N387" s="84"/>
    </row>
    <row r="388" spans="1:14" s="25" customFormat="1" ht="27" customHeight="1" x14ac:dyDescent="0.2">
      <c r="A388" s="246"/>
      <c r="B388" s="57" t="s">
        <v>531</v>
      </c>
      <c r="C388" s="35" t="s">
        <v>532</v>
      </c>
      <c r="D388" s="9" t="s">
        <v>177</v>
      </c>
      <c r="E388" s="86">
        <v>1</v>
      </c>
      <c r="F388" s="86">
        <v>12</v>
      </c>
      <c r="G388" s="90">
        <v>3.1</v>
      </c>
      <c r="H388" s="36">
        <f t="shared" si="92"/>
        <v>3.7199999999999998</v>
      </c>
      <c r="I388" s="36">
        <f>G388*(100%-N1)</f>
        <v>2.387</v>
      </c>
      <c r="J388" s="36">
        <f t="shared" si="113"/>
        <v>2.8643999999999998</v>
      </c>
      <c r="K388" s="86"/>
      <c r="L388" s="24">
        <f t="shared" si="112"/>
        <v>0</v>
      </c>
      <c r="M388" s="15"/>
      <c r="N388" s="84"/>
    </row>
    <row r="389" spans="1:14" s="25" customFormat="1" ht="27" customHeight="1" x14ac:dyDescent="0.2">
      <c r="A389" s="247"/>
      <c r="B389" s="67" t="s">
        <v>643</v>
      </c>
      <c r="C389" s="35" t="s">
        <v>402</v>
      </c>
      <c r="D389" s="9" t="s">
        <v>177</v>
      </c>
      <c r="E389" s="86">
        <v>1</v>
      </c>
      <c r="F389" s="86">
        <v>12</v>
      </c>
      <c r="G389" s="90">
        <v>3.13</v>
      </c>
      <c r="H389" s="36">
        <f t="shared" si="92"/>
        <v>3.7559999999999998</v>
      </c>
      <c r="I389" s="36">
        <f>G389*(100%-N1)</f>
        <v>2.4100999999999999</v>
      </c>
      <c r="J389" s="36">
        <f t="shared" si="113"/>
        <v>2.8921199999999998</v>
      </c>
      <c r="K389" s="86"/>
      <c r="L389" s="24">
        <f t="shared" si="112"/>
        <v>0</v>
      </c>
      <c r="M389" s="15"/>
      <c r="N389" s="84"/>
    </row>
    <row r="390" spans="1:14" s="25" customFormat="1" ht="27" customHeight="1" x14ac:dyDescent="0.2">
      <c r="A390" s="248"/>
      <c r="B390" s="67" t="s">
        <v>644</v>
      </c>
      <c r="C390" s="35" t="s">
        <v>403</v>
      </c>
      <c r="D390" s="9" t="s">
        <v>177</v>
      </c>
      <c r="E390" s="86">
        <v>1</v>
      </c>
      <c r="F390" s="86">
        <v>12</v>
      </c>
      <c r="G390" s="90">
        <v>3.91</v>
      </c>
      <c r="H390" s="36">
        <f t="shared" si="92"/>
        <v>4.6920000000000002</v>
      </c>
      <c r="I390" s="36">
        <f>G390*(100%-N1)</f>
        <v>3.0107000000000004</v>
      </c>
      <c r="J390" s="36">
        <f t="shared" si="113"/>
        <v>3.6128400000000003</v>
      </c>
      <c r="K390" s="86"/>
      <c r="L390" s="24">
        <f t="shared" si="112"/>
        <v>0</v>
      </c>
      <c r="M390" s="15"/>
      <c r="N390" s="84"/>
    </row>
    <row r="391" spans="1:14" s="25" customFormat="1" ht="62.25" customHeight="1" x14ac:dyDescent="0.2">
      <c r="A391" s="31"/>
      <c r="B391" s="9" t="s">
        <v>645</v>
      </c>
      <c r="C391" s="35" t="s">
        <v>450</v>
      </c>
      <c r="D391" s="9" t="s">
        <v>177</v>
      </c>
      <c r="E391" s="86">
        <v>1</v>
      </c>
      <c r="F391" s="86">
        <v>1</v>
      </c>
      <c r="G391" s="90">
        <v>3.72</v>
      </c>
      <c r="H391" s="36">
        <f t="shared" si="92"/>
        <v>4.4640000000000004</v>
      </c>
      <c r="I391" s="36">
        <f>G391*(100%-N1)</f>
        <v>2.8644000000000003</v>
      </c>
      <c r="J391" s="36">
        <f t="shared" si="113"/>
        <v>3.4372800000000003</v>
      </c>
      <c r="K391" s="86"/>
      <c r="L391" s="24">
        <f t="shared" si="112"/>
        <v>0</v>
      </c>
      <c r="M391" s="15"/>
      <c r="N391" s="84"/>
    </row>
    <row r="392" spans="1:14" s="25" customFormat="1" ht="62.25" customHeight="1" x14ac:dyDescent="0.2">
      <c r="A392" s="82"/>
      <c r="B392" s="9" t="s">
        <v>693</v>
      </c>
      <c r="C392" s="35" t="s">
        <v>692</v>
      </c>
      <c r="D392" s="9" t="s">
        <v>273</v>
      </c>
      <c r="E392" s="87">
        <v>1</v>
      </c>
      <c r="F392" s="87">
        <v>12</v>
      </c>
      <c r="G392" s="90">
        <v>8.1</v>
      </c>
      <c r="H392" s="36">
        <f t="shared" si="92"/>
        <v>9.7199999999999989</v>
      </c>
      <c r="I392" s="36">
        <f>G392*(100%-N1)</f>
        <v>6.2370000000000001</v>
      </c>
      <c r="J392" s="36">
        <f t="shared" si="113"/>
        <v>7.4843999999999999</v>
      </c>
      <c r="K392" s="87"/>
      <c r="L392" s="24">
        <f t="shared" si="112"/>
        <v>0</v>
      </c>
      <c r="M392" s="15"/>
      <c r="N392" s="84"/>
    </row>
    <row r="393" spans="1:14" s="25" customFormat="1" ht="62.25" customHeight="1" x14ac:dyDescent="0.2">
      <c r="A393" s="64"/>
      <c r="B393" s="42" t="s">
        <v>567</v>
      </c>
      <c r="C393" s="35" t="s">
        <v>566</v>
      </c>
      <c r="D393" s="9" t="s">
        <v>273</v>
      </c>
      <c r="E393" s="86">
        <v>1</v>
      </c>
      <c r="F393" s="86">
        <v>1</v>
      </c>
      <c r="G393" s="90">
        <v>9.42</v>
      </c>
      <c r="H393" s="36">
        <f t="shared" si="92"/>
        <v>11.304</v>
      </c>
      <c r="I393" s="36">
        <f>G393*(100%-N1)</f>
        <v>7.2534000000000001</v>
      </c>
      <c r="J393" s="36">
        <f t="shared" si="113"/>
        <v>8.7040799999999994</v>
      </c>
      <c r="K393" s="116"/>
      <c r="L393" s="24">
        <f t="shared" si="112"/>
        <v>0</v>
      </c>
      <c r="M393" s="15"/>
      <c r="N393" s="84"/>
    </row>
    <row r="394" spans="1:14" s="25" customFormat="1" ht="49.5" customHeight="1" x14ac:dyDescent="0.2">
      <c r="A394" s="56"/>
      <c r="B394" s="9" t="s">
        <v>569</v>
      </c>
      <c r="C394" s="8" t="s">
        <v>568</v>
      </c>
      <c r="D394" s="9" t="s">
        <v>177</v>
      </c>
      <c r="E394" s="86">
        <v>1</v>
      </c>
      <c r="F394" s="86">
        <v>1</v>
      </c>
      <c r="G394" s="90">
        <v>4.22</v>
      </c>
      <c r="H394" s="36">
        <f t="shared" si="92"/>
        <v>5.0639999999999992</v>
      </c>
      <c r="I394" s="36">
        <f>G394*(100%-N1)</f>
        <v>3.2494000000000001</v>
      </c>
      <c r="J394" s="36">
        <f t="shared" si="113"/>
        <v>3.8992800000000001</v>
      </c>
      <c r="K394" s="86"/>
      <c r="L394" s="24">
        <f t="shared" si="112"/>
        <v>0</v>
      </c>
      <c r="M394" s="58"/>
      <c r="N394" s="84"/>
    </row>
    <row r="395" spans="1:14" s="25" customFormat="1" ht="63" customHeight="1" x14ac:dyDescent="0.2">
      <c r="A395" s="14"/>
      <c r="B395" s="18" t="s">
        <v>1004</v>
      </c>
      <c r="C395" s="8" t="s">
        <v>486</v>
      </c>
      <c r="D395" s="9" t="s">
        <v>144</v>
      </c>
      <c r="E395" s="86">
        <v>1</v>
      </c>
      <c r="F395" s="86">
        <v>12</v>
      </c>
      <c r="G395" s="90">
        <v>4.68</v>
      </c>
      <c r="H395" s="36">
        <f t="shared" si="92"/>
        <v>5.6159999999999997</v>
      </c>
      <c r="I395" s="36">
        <f>G395*(100%-N1)</f>
        <v>3.6035999999999997</v>
      </c>
      <c r="J395" s="36">
        <f t="shared" si="113"/>
        <v>4.3243199999999993</v>
      </c>
      <c r="K395" s="86"/>
      <c r="L395" s="24">
        <f t="shared" si="112"/>
        <v>0</v>
      </c>
      <c r="M395" s="15"/>
      <c r="N395" s="84"/>
    </row>
    <row r="396" spans="1:14" s="25" customFormat="1" ht="70.5" customHeight="1" x14ac:dyDescent="0.2">
      <c r="A396" s="14"/>
      <c r="B396" s="9" t="s">
        <v>178</v>
      </c>
      <c r="C396" s="41" t="s">
        <v>179</v>
      </c>
      <c r="D396" s="9" t="s">
        <v>177</v>
      </c>
      <c r="E396" s="86">
        <v>1</v>
      </c>
      <c r="F396" s="86">
        <v>1</v>
      </c>
      <c r="G396" s="90">
        <v>14.3</v>
      </c>
      <c r="H396" s="36">
        <f>G396*1.2</f>
        <v>17.16</v>
      </c>
      <c r="I396" s="36">
        <f>G396*(100%-N1)</f>
        <v>11.011000000000001</v>
      </c>
      <c r="J396" s="36">
        <f t="shared" si="113"/>
        <v>13.213200000000001</v>
      </c>
      <c r="K396" s="126"/>
      <c r="L396" s="24">
        <f t="shared" si="112"/>
        <v>0</v>
      </c>
      <c r="M396" s="15"/>
      <c r="N396" s="84"/>
    </row>
    <row r="397" spans="1:14" s="25" customFormat="1" ht="70.5" customHeight="1" x14ac:dyDescent="0.2">
      <c r="A397" s="14"/>
      <c r="B397" s="120" t="s">
        <v>1288</v>
      </c>
      <c r="C397" s="123" t="s">
        <v>1289</v>
      </c>
      <c r="D397" s="120" t="s">
        <v>376</v>
      </c>
      <c r="E397" s="121">
        <v>1</v>
      </c>
      <c r="F397" s="121">
        <v>1</v>
      </c>
      <c r="G397" s="121">
        <v>2.62</v>
      </c>
      <c r="H397" s="122">
        <f>G397*1.2</f>
        <v>3.1440000000000001</v>
      </c>
      <c r="I397" s="122">
        <f>G397*(100%-N1)</f>
        <v>2.0174000000000003</v>
      </c>
      <c r="J397" s="122">
        <f t="shared" ref="J397" si="114">I397*1.2</f>
        <v>2.4208800000000004</v>
      </c>
      <c r="K397" s="121"/>
      <c r="L397" s="170">
        <f t="shared" ref="L397" si="115">I397*K397</f>
        <v>0</v>
      </c>
      <c r="M397" s="15"/>
      <c r="N397" s="84"/>
    </row>
    <row r="398" spans="1:14" s="25" customFormat="1" ht="70.5" customHeight="1" x14ac:dyDescent="0.2">
      <c r="A398" s="14"/>
      <c r="B398" s="120" t="s">
        <v>1387</v>
      </c>
      <c r="C398" s="123" t="s">
        <v>1289</v>
      </c>
      <c r="D398" s="120" t="s">
        <v>836</v>
      </c>
      <c r="E398" s="121">
        <v>1</v>
      </c>
      <c r="F398" s="121">
        <v>1</v>
      </c>
      <c r="G398" s="121">
        <v>3.85</v>
      </c>
      <c r="H398" s="122">
        <f>G398*1.2</f>
        <v>4.62</v>
      </c>
      <c r="I398" s="122">
        <f>G398*(100%-N1)</f>
        <v>2.9645000000000001</v>
      </c>
      <c r="J398" s="122">
        <f t="shared" ref="J398" si="116">I398*1.2</f>
        <v>3.5573999999999999</v>
      </c>
      <c r="K398" s="121"/>
      <c r="L398" s="170">
        <f t="shared" ref="L398" si="117">I398*K398</f>
        <v>0</v>
      </c>
      <c r="M398" s="15"/>
      <c r="N398" s="84"/>
    </row>
    <row r="399" spans="1:14" s="25" customFormat="1" ht="70.5" customHeight="1" x14ac:dyDescent="0.2">
      <c r="A399" s="14"/>
      <c r="B399" s="120" t="s">
        <v>1388</v>
      </c>
      <c r="C399" s="123" t="s">
        <v>1290</v>
      </c>
      <c r="D399" s="120" t="s">
        <v>376</v>
      </c>
      <c r="E399" s="121">
        <v>1</v>
      </c>
      <c r="F399" s="121">
        <v>1</v>
      </c>
      <c r="G399" s="121">
        <v>6.18</v>
      </c>
      <c r="H399" s="122">
        <f>G399*1.2</f>
        <v>7.4159999999999995</v>
      </c>
      <c r="I399" s="122">
        <f>G399*(100%-N1)</f>
        <v>4.7585999999999995</v>
      </c>
      <c r="J399" s="122">
        <f t="shared" ref="J399" si="118">I399*1.2</f>
        <v>5.7103199999999994</v>
      </c>
      <c r="K399" s="121"/>
      <c r="L399" s="170">
        <f t="shared" ref="L399" si="119">I399*K399</f>
        <v>0</v>
      </c>
      <c r="M399" s="15"/>
      <c r="N399" s="84"/>
    </row>
    <row r="400" spans="1:14" s="25" customFormat="1" ht="68.25" customHeight="1" x14ac:dyDescent="0.2">
      <c r="A400" s="14"/>
      <c r="B400" s="171" t="s">
        <v>1000</v>
      </c>
      <c r="C400" s="172" t="s">
        <v>1001</v>
      </c>
      <c r="D400" s="120" t="s">
        <v>836</v>
      </c>
      <c r="E400" s="121">
        <v>1</v>
      </c>
      <c r="F400" s="121">
        <v>12</v>
      </c>
      <c r="G400" s="121">
        <v>6.75</v>
      </c>
      <c r="H400" s="122">
        <f t="shared" si="92"/>
        <v>8.1</v>
      </c>
      <c r="I400" s="122">
        <f>G400*(100%-N1)</f>
        <v>5.1974999999999998</v>
      </c>
      <c r="J400" s="122">
        <f t="shared" ref="J400" si="120">I400*1.2</f>
        <v>6.2369999999999992</v>
      </c>
      <c r="K400" s="121"/>
      <c r="L400" s="170">
        <f t="shared" ref="L400" si="121">I400*K400</f>
        <v>0</v>
      </c>
      <c r="M400" s="15"/>
      <c r="N400" s="84"/>
    </row>
    <row r="401" spans="1:14" s="25" customFormat="1" ht="40.5" customHeight="1" x14ac:dyDescent="0.2">
      <c r="A401" s="14"/>
      <c r="B401" s="180" t="s">
        <v>1294</v>
      </c>
      <c r="C401" s="179" t="s">
        <v>556</v>
      </c>
      <c r="D401" s="120" t="s">
        <v>376</v>
      </c>
      <c r="E401" s="121">
        <v>1</v>
      </c>
      <c r="F401" s="121">
        <v>1</v>
      </c>
      <c r="G401" s="121">
        <v>7</v>
      </c>
      <c r="H401" s="122">
        <f t="shared" ref="H401:H415" si="122">G401*1.2</f>
        <v>8.4</v>
      </c>
      <c r="I401" s="122">
        <f>G401*(100%-N1)</f>
        <v>5.3900000000000006</v>
      </c>
      <c r="J401" s="122">
        <f t="shared" ref="J401:J409" si="123">I401*1.2</f>
        <v>6.4680000000000009</v>
      </c>
      <c r="K401" s="121"/>
      <c r="L401" s="170">
        <f t="shared" si="112"/>
        <v>0</v>
      </c>
      <c r="M401" s="15"/>
      <c r="N401" s="84"/>
    </row>
    <row r="402" spans="1:14" s="25" customFormat="1" ht="40.5" customHeight="1" x14ac:dyDescent="0.2">
      <c r="A402" s="14"/>
      <c r="B402" s="40" t="s">
        <v>557</v>
      </c>
      <c r="C402" s="35" t="s">
        <v>558</v>
      </c>
      <c r="D402" s="9" t="s">
        <v>273</v>
      </c>
      <c r="E402" s="195">
        <v>1</v>
      </c>
      <c r="F402" s="195">
        <v>6</v>
      </c>
      <c r="G402" s="195">
        <v>13.71</v>
      </c>
      <c r="H402" s="36">
        <f t="shared" si="122"/>
        <v>16.452000000000002</v>
      </c>
      <c r="I402" s="36">
        <f>G402*(100%-N1)</f>
        <v>10.556700000000001</v>
      </c>
      <c r="J402" s="36">
        <f t="shared" si="123"/>
        <v>12.668040000000001</v>
      </c>
      <c r="K402" s="195"/>
      <c r="L402" s="24">
        <f t="shared" si="112"/>
        <v>0</v>
      </c>
      <c r="M402" s="15"/>
      <c r="N402" s="84"/>
    </row>
    <row r="403" spans="1:14" s="25" customFormat="1" ht="48.75" customHeight="1" x14ac:dyDescent="0.2">
      <c r="A403" s="54"/>
      <c r="B403" s="243" t="s">
        <v>1292</v>
      </c>
      <c r="C403" s="169" t="s">
        <v>1293</v>
      </c>
      <c r="D403" s="120" t="s">
        <v>376</v>
      </c>
      <c r="E403" s="121">
        <v>1</v>
      </c>
      <c r="F403" s="121">
        <v>1</v>
      </c>
      <c r="G403" s="160">
        <v>4.66</v>
      </c>
      <c r="H403" s="122">
        <f t="shared" si="122"/>
        <v>5.5919999999999996</v>
      </c>
      <c r="I403" s="122">
        <f>G403*(100%-N1)</f>
        <v>3.5882000000000001</v>
      </c>
      <c r="J403" s="122">
        <f t="shared" ref="J403" si="124">I403*1.2</f>
        <v>4.3058399999999999</v>
      </c>
      <c r="K403" s="121"/>
      <c r="L403" s="170">
        <f t="shared" ref="L403" si="125">I403*K403</f>
        <v>0</v>
      </c>
      <c r="M403" s="15"/>
      <c r="N403" s="84"/>
    </row>
    <row r="404" spans="1:14" s="25" customFormat="1" ht="67.5" customHeight="1" x14ac:dyDescent="0.2">
      <c r="A404" s="54"/>
      <c r="B404" s="243" t="s">
        <v>1389</v>
      </c>
      <c r="C404" s="123" t="s">
        <v>1291</v>
      </c>
      <c r="D404" s="120" t="s">
        <v>836</v>
      </c>
      <c r="E404" s="121">
        <v>1</v>
      </c>
      <c r="F404" s="121">
        <v>1</v>
      </c>
      <c r="G404" s="160">
        <v>2.5299999999999998</v>
      </c>
      <c r="H404" s="122">
        <f t="shared" si="122"/>
        <v>3.0359999999999996</v>
      </c>
      <c r="I404" s="122">
        <f>G404*(100%-N1)</f>
        <v>1.9480999999999999</v>
      </c>
      <c r="J404" s="122">
        <f t="shared" ref="J404" si="126">I404*1.2</f>
        <v>2.33772</v>
      </c>
      <c r="K404" s="121"/>
      <c r="L404" s="170">
        <f t="shared" ref="L404" si="127">I404*K404</f>
        <v>0</v>
      </c>
      <c r="M404" s="15"/>
      <c r="N404" s="84"/>
    </row>
    <row r="405" spans="1:14" s="25" customFormat="1" ht="63" customHeight="1" x14ac:dyDescent="0.2">
      <c r="A405" s="165"/>
      <c r="B405" s="168" t="s">
        <v>1003</v>
      </c>
      <c r="C405" s="169" t="s">
        <v>1002</v>
      </c>
      <c r="D405" s="120" t="s">
        <v>836</v>
      </c>
      <c r="E405" s="121">
        <v>1</v>
      </c>
      <c r="F405" s="121">
        <v>1</v>
      </c>
      <c r="G405" s="160">
        <v>7.43</v>
      </c>
      <c r="H405" s="122">
        <f t="shared" si="122"/>
        <v>8.9159999999999986</v>
      </c>
      <c r="I405" s="122">
        <f>G405*(100%-N1)</f>
        <v>5.7210999999999999</v>
      </c>
      <c r="J405" s="122">
        <f t="shared" ref="J405" si="128">I405*1.2</f>
        <v>6.8653199999999996</v>
      </c>
      <c r="K405" s="121"/>
      <c r="L405" s="170">
        <f t="shared" ref="L405" si="129">I405*K405</f>
        <v>0</v>
      </c>
      <c r="M405" s="15"/>
      <c r="N405" s="84"/>
    </row>
    <row r="406" spans="1:14" s="25" customFormat="1" ht="69.75" customHeight="1" x14ac:dyDescent="0.2">
      <c r="A406" s="14"/>
      <c r="B406" s="34">
        <v>76311</v>
      </c>
      <c r="C406" s="35" t="s">
        <v>397</v>
      </c>
      <c r="D406" s="9" t="s">
        <v>177</v>
      </c>
      <c r="E406" s="99">
        <v>1</v>
      </c>
      <c r="F406" s="99">
        <v>12</v>
      </c>
      <c r="G406" s="99">
        <v>4.7699999999999996</v>
      </c>
      <c r="H406" s="36">
        <f t="shared" si="122"/>
        <v>5.7239999999999993</v>
      </c>
      <c r="I406" s="36">
        <f>G406*(100%-N1)</f>
        <v>3.6728999999999998</v>
      </c>
      <c r="J406" s="36">
        <f t="shared" si="123"/>
        <v>4.4074799999999996</v>
      </c>
      <c r="K406" s="99"/>
      <c r="L406" s="24">
        <f t="shared" si="112"/>
        <v>0</v>
      </c>
      <c r="M406" s="15"/>
      <c r="N406" s="84"/>
    </row>
    <row r="407" spans="1:14" s="25" customFormat="1" ht="56.25" customHeight="1" x14ac:dyDescent="0.2">
      <c r="A407" s="14"/>
      <c r="B407" s="34">
        <v>76312</v>
      </c>
      <c r="C407" s="35" t="s">
        <v>398</v>
      </c>
      <c r="D407" s="9" t="s">
        <v>177</v>
      </c>
      <c r="E407" s="99">
        <v>1</v>
      </c>
      <c r="F407" s="99">
        <v>12</v>
      </c>
      <c r="G407" s="99">
        <v>6.37</v>
      </c>
      <c r="H407" s="36">
        <f t="shared" si="122"/>
        <v>7.6440000000000001</v>
      </c>
      <c r="I407" s="36">
        <f>G407*(100%-N1)</f>
        <v>4.9049000000000005</v>
      </c>
      <c r="J407" s="36">
        <f t="shared" si="123"/>
        <v>5.8858800000000002</v>
      </c>
      <c r="K407" s="99"/>
      <c r="L407" s="24">
        <f t="shared" si="112"/>
        <v>0</v>
      </c>
      <c r="M407" s="15"/>
      <c r="N407" s="84"/>
    </row>
    <row r="408" spans="1:14" s="25" customFormat="1" ht="56.25" customHeight="1" x14ac:dyDescent="0.2">
      <c r="A408" s="14"/>
      <c r="B408" s="9" t="s">
        <v>233</v>
      </c>
      <c r="C408" s="41" t="s">
        <v>234</v>
      </c>
      <c r="D408" s="9" t="s">
        <v>177</v>
      </c>
      <c r="E408" s="99">
        <v>1</v>
      </c>
      <c r="F408" s="99">
        <v>1</v>
      </c>
      <c r="G408" s="99">
        <v>3.95</v>
      </c>
      <c r="H408" s="36">
        <f t="shared" si="122"/>
        <v>4.74</v>
      </c>
      <c r="I408" s="36">
        <f>G408*(100%-N1)</f>
        <v>3.0415000000000001</v>
      </c>
      <c r="J408" s="36">
        <f t="shared" si="123"/>
        <v>3.6497999999999999</v>
      </c>
      <c r="K408" s="99"/>
      <c r="L408" s="24">
        <f t="shared" si="112"/>
        <v>0</v>
      </c>
      <c r="M408" s="15"/>
      <c r="N408" s="84"/>
    </row>
    <row r="409" spans="1:14" s="25" customFormat="1" ht="56.25" customHeight="1" x14ac:dyDescent="0.2">
      <c r="A409" s="14"/>
      <c r="B409" s="9" t="s">
        <v>235</v>
      </c>
      <c r="C409" s="41" t="s">
        <v>236</v>
      </c>
      <c r="D409" s="9" t="s">
        <v>177</v>
      </c>
      <c r="E409" s="99">
        <v>1</v>
      </c>
      <c r="F409" s="99">
        <v>1</v>
      </c>
      <c r="G409" s="99">
        <v>2.36</v>
      </c>
      <c r="H409" s="36">
        <f t="shared" si="122"/>
        <v>2.8319999999999999</v>
      </c>
      <c r="I409" s="36">
        <f>G409*(100%-N1)</f>
        <v>1.8171999999999999</v>
      </c>
      <c r="J409" s="36">
        <f t="shared" si="123"/>
        <v>2.1806399999999999</v>
      </c>
      <c r="K409" s="99"/>
      <c r="L409" s="24">
        <f t="shared" si="112"/>
        <v>0</v>
      </c>
      <c r="M409" s="15"/>
      <c r="N409" s="84"/>
    </row>
    <row r="410" spans="1:14" s="25" customFormat="1" ht="47.25" customHeight="1" x14ac:dyDescent="0.2">
      <c r="A410" s="246"/>
      <c r="B410" s="120" t="s">
        <v>1235</v>
      </c>
      <c r="C410" s="123" t="s">
        <v>1241</v>
      </c>
      <c r="D410" s="120" t="s">
        <v>836</v>
      </c>
      <c r="E410" s="121">
        <v>1</v>
      </c>
      <c r="F410" s="121">
        <v>1</v>
      </c>
      <c r="G410" s="121">
        <v>17</v>
      </c>
      <c r="H410" s="122">
        <f t="shared" si="122"/>
        <v>20.399999999999999</v>
      </c>
      <c r="I410" s="122">
        <f>G410*(100%-N1)</f>
        <v>13.09</v>
      </c>
      <c r="J410" s="122">
        <f t="shared" ref="J410:J415" si="130">I410*1.2</f>
        <v>15.707999999999998</v>
      </c>
      <c r="K410" s="121"/>
      <c r="L410" s="170">
        <f t="shared" ref="L410:L440" si="131">I410*K410</f>
        <v>0</v>
      </c>
      <c r="M410" s="15"/>
      <c r="N410" s="84"/>
    </row>
    <row r="411" spans="1:14" s="25" customFormat="1" ht="47.25" customHeight="1" x14ac:dyDescent="0.2">
      <c r="A411" s="247"/>
      <c r="B411" s="120" t="s">
        <v>1236</v>
      </c>
      <c r="C411" s="123" t="s">
        <v>1242</v>
      </c>
      <c r="D411" s="120" t="s">
        <v>836</v>
      </c>
      <c r="E411" s="121">
        <v>1</v>
      </c>
      <c r="F411" s="121">
        <v>1</v>
      </c>
      <c r="G411" s="121">
        <v>22.2</v>
      </c>
      <c r="H411" s="122">
        <f t="shared" si="122"/>
        <v>26.639999999999997</v>
      </c>
      <c r="I411" s="122">
        <f>G411*(100%-N1)</f>
        <v>17.094000000000001</v>
      </c>
      <c r="J411" s="122">
        <f t="shared" si="130"/>
        <v>20.512800000000002</v>
      </c>
      <c r="K411" s="121"/>
      <c r="L411" s="170">
        <f t="shared" si="131"/>
        <v>0</v>
      </c>
      <c r="M411" s="15"/>
      <c r="N411" s="84"/>
    </row>
    <row r="412" spans="1:14" s="25" customFormat="1" ht="47.25" customHeight="1" x14ac:dyDescent="0.2">
      <c r="A412" s="247"/>
      <c r="B412" s="120" t="s">
        <v>1237</v>
      </c>
      <c r="C412" s="123" t="s">
        <v>1243</v>
      </c>
      <c r="D412" s="120" t="s">
        <v>836</v>
      </c>
      <c r="E412" s="121">
        <v>1</v>
      </c>
      <c r="F412" s="121">
        <v>1</v>
      </c>
      <c r="G412" s="121">
        <v>25.04</v>
      </c>
      <c r="H412" s="122">
        <f t="shared" si="122"/>
        <v>30.047999999999998</v>
      </c>
      <c r="I412" s="122">
        <f>G412*(100%-N1)</f>
        <v>19.280799999999999</v>
      </c>
      <c r="J412" s="122">
        <f t="shared" si="130"/>
        <v>23.136959999999998</v>
      </c>
      <c r="K412" s="121"/>
      <c r="L412" s="170">
        <f t="shared" si="131"/>
        <v>0</v>
      </c>
      <c r="M412" s="15"/>
      <c r="N412" s="84"/>
    </row>
    <row r="413" spans="1:14" s="25" customFormat="1" ht="47.25" customHeight="1" x14ac:dyDescent="0.2">
      <c r="A413" s="247"/>
      <c r="B413" s="120" t="s">
        <v>1238</v>
      </c>
      <c r="C413" s="123" t="s">
        <v>1244</v>
      </c>
      <c r="D413" s="120" t="s">
        <v>836</v>
      </c>
      <c r="E413" s="121">
        <v>1</v>
      </c>
      <c r="F413" s="121">
        <v>1</v>
      </c>
      <c r="G413" s="121">
        <v>30.77</v>
      </c>
      <c r="H413" s="122">
        <f t="shared" si="122"/>
        <v>36.923999999999999</v>
      </c>
      <c r="I413" s="122">
        <f>G413*(100%-N1)</f>
        <v>23.692900000000002</v>
      </c>
      <c r="J413" s="122">
        <f t="shared" si="130"/>
        <v>28.431480000000001</v>
      </c>
      <c r="K413" s="121"/>
      <c r="L413" s="170">
        <f t="shared" si="131"/>
        <v>0</v>
      </c>
      <c r="M413" s="15"/>
      <c r="N413" s="84"/>
    </row>
    <row r="414" spans="1:14" s="25" customFormat="1" ht="47.25" customHeight="1" x14ac:dyDescent="0.2">
      <c r="A414" s="247"/>
      <c r="B414" s="120" t="s">
        <v>1239</v>
      </c>
      <c r="C414" s="123" t="s">
        <v>1245</v>
      </c>
      <c r="D414" s="120" t="s">
        <v>836</v>
      </c>
      <c r="E414" s="121">
        <v>1</v>
      </c>
      <c r="F414" s="121">
        <v>1</v>
      </c>
      <c r="G414" s="121">
        <v>36.46</v>
      </c>
      <c r="H414" s="122">
        <f t="shared" si="122"/>
        <v>43.752000000000002</v>
      </c>
      <c r="I414" s="122">
        <f>G414*(100%-N1)</f>
        <v>28.074200000000001</v>
      </c>
      <c r="J414" s="122">
        <f t="shared" si="130"/>
        <v>33.689039999999999</v>
      </c>
      <c r="K414" s="121"/>
      <c r="L414" s="170">
        <f t="shared" si="131"/>
        <v>0</v>
      </c>
      <c r="M414" s="15"/>
      <c r="N414" s="84"/>
    </row>
    <row r="415" spans="1:14" s="25" customFormat="1" ht="47.25" customHeight="1" x14ac:dyDescent="0.2">
      <c r="A415" s="248"/>
      <c r="B415" s="120" t="s">
        <v>1240</v>
      </c>
      <c r="C415" s="123" t="s">
        <v>1246</v>
      </c>
      <c r="D415" s="120" t="s">
        <v>836</v>
      </c>
      <c r="E415" s="121">
        <v>1</v>
      </c>
      <c r="F415" s="121">
        <v>1</v>
      </c>
      <c r="G415" s="121">
        <v>44.75</v>
      </c>
      <c r="H415" s="122">
        <f t="shared" si="122"/>
        <v>53.699999999999996</v>
      </c>
      <c r="I415" s="122">
        <f>G415*(100%-N1)</f>
        <v>34.457500000000003</v>
      </c>
      <c r="J415" s="122">
        <f t="shared" si="130"/>
        <v>41.349000000000004</v>
      </c>
      <c r="K415" s="121"/>
      <c r="L415" s="170">
        <f t="shared" si="131"/>
        <v>0</v>
      </c>
      <c r="M415" s="15"/>
      <c r="N415" s="84"/>
    </row>
    <row r="416" spans="1:14" s="25" customFormat="1" ht="32.25" customHeight="1" x14ac:dyDescent="0.2">
      <c r="A416" s="246"/>
      <c r="B416" s="215" t="s">
        <v>1197</v>
      </c>
      <c r="C416" s="216" t="s">
        <v>1199</v>
      </c>
      <c r="D416" s="120" t="s">
        <v>836</v>
      </c>
      <c r="E416" s="121">
        <v>1</v>
      </c>
      <c r="F416" s="121">
        <v>12</v>
      </c>
      <c r="G416" s="121">
        <v>5.81</v>
      </c>
      <c r="H416" s="122">
        <f t="shared" ref="H416:H427" si="132">G416*1.2</f>
        <v>6.9719999999999995</v>
      </c>
      <c r="I416" s="122">
        <f>G416*(100%-N1)</f>
        <v>4.4737</v>
      </c>
      <c r="J416" s="122">
        <f t="shared" ref="J416" si="133">I416*1.2</f>
        <v>5.3684399999999997</v>
      </c>
      <c r="K416" s="121"/>
      <c r="L416" s="170">
        <f t="shared" ref="L416" si="134">I416*K416</f>
        <v>0</v>
      </c>
      <c r="M416" s="15"/>
      <c r="N416" s="84"/>
    </row>
    <row r="417" spans="1:14" s="25" customFormat="1" ht="32.25" customHeight="1" x14ac:dyDescent="0.2">
      <c r="A417" s="247"/>
      <c r="B417" s="215" t="s">
        <v>1198</v>
      </c>
      <c r="C417" s="216" t="s">
        <v>1200</v>
      </c>
      <c r="D417" s="120" t="s">
        <v>836</v>
      </c>
      <c r="E417" s="121">
        <v>1</v>
      </c>
      <c r="F417" s="121">
        <v>12</v>
      </c>
      <c r="G417" s="121">
        <v>7.74</v>
      </c>
      <c r="H417" s="122">
        <f t="shared" si="132"/>
        <v>9.2880000000000003</v>
      </c>
      <c r="I417" s="122">
        <f>G417*(100%-N1)</f>
        <v>5.9598000000000004</v>
      </c>
      <c r="J417" s="122">
        <f t="shared" ref="J417" si="135">I417*1.2</f>
        <v>7.1517600000000003</v>
      </c>
      <c r="K417" s="121"/>
      <c r="L417" s="170">
        <f t="shared" ref="L417" si="136">I417*K417</f>
        <v>0</v>
      </c>
      <c r="M417" s="15"/>
      <c r="N417" s="84"/>
    </row>
    <row r="418" spans="1:14" s="25" customFormat="1" ht="32.25" customHeight="1" x14ac:dyDescent="0.2">
      <c r="A418" s="247"/>
      <c r="B418" s="215" t="s">
        <v>1201</v>
      </c>
      <c r="C418" s="216" t="s">
        <v>1202</v>
      </c>
      <c r="D418" s="120" t="s">
        <v>836</v>
      </c>
      <c r="E418" s="121">
        <v>1</v>
      </c>
      <c r="F418" s="121">
        <v>6</v>
      </c>
      <c r="G418" s="121">
        <v>13.54</v>
      </c>
      <c r="H418" s="122">
        <f t="shared" si="132"/>
        <v>16.247999999999998</v>
      </c>
      <c r="I418" s="122">
        <f>G418*(100%-N1)</f>
        <v>10.425799999999999</v>
      </c>
      <c r="J418" s="122">
        <f t="shared" ref="J418" si="137">I418*1.2</f>
        <v>12.510959999999999</v>
      </c>
      <c r="K418" s="121"/>
      <c r="L418" s="170">
        <f t="shared" ref="L418" si="138">I418*K418</f>
        <v>0</v>
      </c>
      <c r="M418" s="15"/>
      <c r="N418" s="84"/>
    </row>
    <row r="419" spans="1:14" s="25" customFormat="1" ht="32.25" customHeight="1" x14ac:dyDescent="0.2">
      <c r="A419" s="248"/>
      <c r="B419" s="215" t="s">
        <v>1203</v>
      </c>
      <c r="C419" s="216" t="s">
        <v>1204</v>
      </c>
      <c r="D419" s="120" t="s">
        <v>836</v>
      </c>
      <c r="E419" s="121">
        <v>1</v>
      </c>
      <c r="F419" s="121">
        <v>6</v>
      </c>
      <c r="G419" s="121">
        <v>19.21</v>
      </c>
      <c r="H419" s="122">
        <f t="shared" si="132"/>
        <v>23.052</v>
      </c>
      <c r="I419" s="122">
        <f>G419*(100%-N1)</f>
        <v>14.791700000000001</v>
      </c>
      <c r="J419" s="122">
        <f t="shared" ref="J419" si="139">I419*1.2</f>
        <v>17.750039999999998</v>
      </c>
      <c r="K419" s="121"/>
      <c r="L419" s="170">
        <f t="shared" ref="L419" si="140">I419*K419</f>
        <v>0</v>
      </c>
      <c r="M419" s="15"/>
      <c r="N419" s="84"/>
    </row>
    <row r="420" spans="1:14" s="25" customFormat="1" ht="73.5" customHeight="1" x14ac:dyDescent="0.2">
      <c r="A420" s="249"/>
      <c r="B420" s="9" t="s">
        <v>323</v>
      </c>
      <c r="C420" s="41" t="s">
        <v>400</v>
      </c>
      <c r="D420" s="9" t="s">
        <v>273</v>
      </c>
      <c r="E420" s="86">
        <v>1</v>
      </c>
      <c r="F420" s="86">
        <v>12</v>
      </c>
      <c r="G420" s="90">
        <v>10.31</v>
      </c>
      <c r="H420" s="36">
        <f t="shared" si="132"/>
        <v>12.372</v>
      </c>
      <c r="I420" s="36">
        <f>G420*(100%-N1)</f>
        <v>7.9387000000000008</v>
      </c>
      <c r="J420" s="36">
        <f t="shared" ref="J420:J427" si="141">I420*1.2</f>
        <v>9.5264400000000009</v>
      </c>
      <c r="K420" s="86"/>
      <c r="L420" s="24">
        <f t="shared" si="131"/>
        <v>0</v>
      </c>
      <c r="M420" s="15"/>
      <c r="N420" s="84"/>
    </row>
    <row r="421" spans="1:14" s="25" customFormat="1" ht="32.25" customHeight="1" x14ac:dyDescent="0.2">
      <c r="A421" s="249"/>
      <c r="B421" s="9" t="s">
        <v>324</v>
      </c>
      <c r="C421" s="41" t="s">
        <v>401</v>
      </c>
      <c r="D421" s="9" t="s">
        <v>273</v>
      </c>
      <c r="E421" s="86">
        <v>1</v>
      </c>
      <c r="F421" s="86">
        <v>12</v>
      </c>
      <c r="G421" s="90">
        <v>17.98</v>
      </c>
      <c r="H421" s="36">
        <f t="shared" si="132"/>
        <v>21.576000000000001</v>
      </c>
      <c r="I421" s="36">
        <f>G421*(100%-N1)</f>
        <v>13.8446</v>
      </c>
      <c r="J421" s="36">
        <f t="shared" si="141"/>
        <v>16.613519999999998</v>
      </c>
      <c r="K421" s="86"/>
      <c r="L421" s="24">
        <f t="shared" si="131"/>
        <v>0</v>
      </c>
      <c r="M421" s="15"/>
      <c r="N421" s="84"/>
    </row>
    <row r="422" spans="1:14" s="25" customFormat="1" ht="66.75" customHeight="1" x14ac:dyDescent="0.2">
      <c r="A422" s="211"/>
      <c r="B422" s="226" t="s">
        <v>1205</v>
      </c>
      <c r="C422" s="227" t="s">
        <v>1206</v>
      </c>
      <c r="D422" s="120" t="s">
        <v>1207</v>
      </c>
      <c r="E422" s="121">
        <v>1</v>
      </c>
      <c r="F422" s="121">
        <v>1</v>
      </c>
      <c r="G422" s="121">
        <v>13.85</v>
      </c>
      <c r="H422" s="122">
        <f t="shared" si="132"/>
        <v>16.619999999999997</v>
      </c>
      <c r="I422" s="122">
        <f>G422*(100%-N1)</f>
        <v>10.6645</v>
      </c>
      <c r="J422" s="122">
        <f t="shared" ref="J422" si="142">I422*1.2</f>
        <v>12.7974</v>
      </c>
      <c r="K422" s="121"/>
      <c r="L422" s="170">
        <f t="shared" ref="L422" si="143">I422*K422</f>
        <v>0</v>
      </c>
      <c r="M422" s="15"/>
      <c r="N422" s="84"/>
    </row>
    <row r="423" spans="1:14" s="25" customFormat="1" ht="12.75" x14ac:dyDescent="0.2">
      <c r="A423" s="246"/>
      <c r="B423" s="52" t="s">
        <v>499</v>
      </c>
      <c r="C423" s="53" t="s">
        <v>503</v>
      </c>
      <c r="D423" s="9" t="s">
        <v>273</v>
      </c>
      <c r="E423" s="86">
        <v>1</v>
      </c>
      <c r="F423" s="86">
        <v>10</v>
      </c>
      <c r="G423" s="90">
        <v>2.19</v>
      </c>
      <c r="H423" s="36">
        <f t="shared" si="132"/>
        <v>2.6279999999999997</v>
      </c>
      <c r="I423" s="36">
        <f>G423*(100%-N1)</f>
        <v>1.6862999999999999</v>
      </c>
      <c r="J423" s="36">
        <f t="shared" si="141"/>
        <v>2.0235599999999998</v>
      </c>
      <c r="K423" s="86"/>
      <c r="L423" s="24">
        <f t="shared" si="131"/>
        <v>0</v>
      </c>
      <c r="M423" s="15"/>
      <c r="N423" s="84"/>
    </row>
    <row r="424" spans="1:14" s="25" customFormat="1" ht="15.75" customHeight="1" x14ac:dyDescent="0.2">
      <c r="A424" s="247"/>
      <c r="B424" s="52" t="s">
        <v>500</v>
      </c>
      <c r="C424" s="53" t="s">
        <v>504</v>
      </c>
      <c r="D424" s="9" t="s">
        <v>273</v>
      </c>
      <c r="E424" s="86">
        <v>1</v>
      </c>
      <c r="F424" s="86">
        <v>12</v>
      </c>
      <c r="G424" s="90">
        <v>4.6900000000000004</v>
      </c>
      <c r="H424" s="36">
        <f t="shared" si="132"/>
        <v>5.6280000000000001</v>
      </c>
      <c r="I424" s="36">
        <f>G424*(100%-N1)</f>
        <v>3.6113000000000004</v>
      </c>
      <c r="J424" s="36">
        <f t="shared" si="141"/>
        <v>4.3335600000000003</v>
      </c>
      <c r="K424" s="86"/>
      <c r="L424" s="24">
        <f t="shared" si="131"/>
        <v>0</v>
      </c>
      <c r="M424" s="15"/>
      <c r="N424" s="84"/>
    </row>
    <row r="425" spans="1:14" s="25" customFormat="1" ht="15.75" customHeight="1" x14ac:dyDescent="0.2">
      <c r="A425" s="247"/>
      <c r="B425" s="52" t="s">
        <v>501</v>
      </c>
      <c r="C425" s="53" t="s">
        <v>505</v>
      </c>
      <c r="D425" s="9" t="s">
        <v>273</v>
      </c>
      <c r="E425" s="86">
        <v>1</v>
      </c>
      <c r="F425" s="86">
        <v>20</v>
      </c>
      <c r="G425" s="90">
        <v>7.94</v>
      </c>
      <c r="H425" s="36">
        <f t="shared" si="132"/>
        <v>9.5280000000000005</v>
      </c>
      <c r="I425" s="36">
        <f>G425*(100%-N1)</f>
        <v>6.1138000000000003</v>
      </c>
      <c r="J425" s="36">
        <f t="shared" si="141"/>
        <v>7.3365600000000004</v>
      </c>
      <c r="K425" s="86"/>
      <c r="L425" s="24">
        <f t="shared" si="131"/>
        <v>0</v>
      </c>
      <c r="M425" s="15"/>
      <c r="N425" s="84"/>
    </row>
    <row r="426" spans="1:14" s="25" customFormat="1" ht="15.75" customHeight="1" x14ac:dyDescent="0.2">
      <c r="A426" s="247"/>
      <c r="B426" s="52" t="s">
        <v>502</v>
      </c>
      <c r="C426" s="53" t="s">
        <v>506</v>
      </c>
      <c r="D426" s="9" t="s">
        <v>273</v>
      </c>
      <c r="E426" s="86">
        <v>1</v>
      </c>
      <c r="F426" s="86">
        <v>20</v>
      </c>
      <c r="G426" s="90">
        <v>9.4499999999999993</v>
      </c>
      <c r="H426" s="36">
        <f t="shared" si="132"/>
        <v>11.339999999999998</v>
      </c>
      <c r="I426" s="36">
        <f>G426*(100%-N1)</f>
        <v>7.2764999999999995</v>
      </c>
      <c r="J426" s="36">
        <f t="shared" si="141"/>
        <v>8.7317999999999998</v>
      </c>
      <c r="K426" s="86"/>
      <c r="L426" s="24">
        <f t="shared" si="131"/>
        <v>0</v>
      </c>
      <c r="M426" s="15"/>
      <c r="N426" s="84"/>
    </row>
    <row r="427" spans="1:14" s="25" customFormat="1" ht="42" customHeight="1" x14ac:dyDescent="0.2">
      <c r="A427" s="68"/>
      <c r="B427" s="9" t="s">
        <v>641</v>
      </c>
      <c r="C427" s="41" t="s">
        <v>642</v>
      </c>
      <c r="D427" s="9" t="s">
        <v>177</v>
      </c>
      <c r="E427" s="86">
        <v>1</v>
      </c>
      <c r="F427" s="86">
        <v>1</v>
      </c>
      <c r="G427" s="90">
        <v>11.55</v>
      </c>
      <c r="H427" s="36">
        <f t="shared" si="132"/>
        <v>13.860000000000001</v>
      </c>
      <c r="I427" s="36">
        <f>G427*(100%-N1)</f>
        <v>8.8935000000000013</v>
      </c>
      <c r="J427" s="36">
        <f t="shared" si="141"/>
        <v>10.672200000000002</v>
      </c>
      <c r="K427" s="86"/>
      <c r="L427" s="24">
        <f t="shared" si="131"/>
        <v>0</v>
      </c>
      <c r="M427" s="15"/>
      <c r="N427" s="84"/>
    </row>
    <row r="428" spans="1:14" s="25" customFormat="1" ht="55.5" customHeight="1" x14ac:dyDescent="0.2">
      <c r="A428" s="14"/>
      <c r="B428" s="42">
        <v>42300</v>
      </c>
      <c r="C428" s="41" t="s">
        <v>460</v>
      </c>
      <c r="D428" s="9" t="s">
        <v>177</v>
      </c>
      <c r="E428" s="86">
        <v>1</v>
      </c>
      <c r="F428" s="86">
        <v>12</v>
      </c>
      <c r="G428" s="90">
        <v>7.3</v>
      </c>
      <c r="H428" s="36">
        <f t="shared" ref="H428:H433" si="144">G428*1.2</f>
        <v>8.76</v>
      </c>
      <c r="I428" s="36">
        <v>3.95</v>
      </c>
      <c r="J428" s="36">
        <f t="shared" ref="J428:J433" si="145">I428*1.2</f>
        <v>4.74</v>
      </c>
      <c r="K428" s="86"/>
      <c r="L428" s="24">
        <f t="shared" si="131"/>
        <v>0</v>
      </c>
      <c r="M428" s="15"/>
      <c r="N428" s="84"/>
    </row>
    <row r="429" spans="1:14" s="25" customFormat="1" ht="55.5" customHeight="1" x14ac:dyDescent="0.2">
      <c r="A429" s="14"/>
      <c r="B429" s="42">
        <v>42303</v>
      </c>
      <c r="C429" s="41" t="s">
        <v>461</v>
      </c>
      <c r="D429" s="9" t="s">
        <v>177</v>
      </c>
      <c r="E429" s="86">
        <v>1</v>
      </c>
      <c r="F429" s="86">
        <v>12</v>
      </c>
      <c r="G429" s="90">
        <v>8.02</v>
      </c>
      <c r="H429" s="36">
        <f t="shared" si="144"/>
        <v>9.6239999999999988</v>
      </c>
      <c r="I429" s="36">
        <v>4.74</v>
      </c>
      <c r="J429" s="36">
        <f t="shared" si="145"/>
        <v>5.6879999999999997</v>
      </c>
      <c r="K429" s="86"/>
      <c r="L429" s="24">
        <f t="shared" si="131"/>
        <v>0</v>
      </c>
      <c r="M429" s="15"/>
      <c r="N429" s="84"/>
    </row>
    <row r="430" spans="1:14" s="25" customFormat="1" ht="55.5" customHeight="1" x14ac:dyDescent="0.2">
      <c r="A430" s="14"/>
      <c r="B430" s="42">
        <v>42304</v>
      </c>
      <c r="C430" s="41" t="s">
        <v>462</v>
      </c>
      <c r="D430" s="9" t="s">
        <v>177</v>
      </c>
      <c r="E430" s="86">
        <v>1</v>
      </c>
      <c r="F430" s="86">
        <v>12</v>
      </c>
      <c r="G430" s="90">
        <v>7.48</v>
      </c>
      <c r="H430" s="36">
        <f t="shared" si="144"/>
        <v>8.9760000000000009</v>
      </c>
      <c r="I430" s="36">
        <v>4.74</v>
      </c>
      <c r="J430" s="36">
        <f t="shared" si="145"/>
        <v>5.6879999999999997</v>
      </c>
      <c r="K430" s="86"/>
      <c r="L430" s="24">
        <f t="shared" si="131"/>
        <v>0</v>
      </c>
      <c r="M430" s="15"/>
      <c r="N430" s="84"/>
    </row>
    <row r="431" spans="1:14" s="25" customFormat="1" ht="55.5" customHeight="1" x14ac:dyDescent="0.2">
      <c r="A431" s="14"/>
      <c r="B431" s="42">
        <v>42306</v>
      </c>
      <c r="C431" s="41" t="s">
        <v>463</v>
      </c>
      <c r="D431" s="9" t="s">
        <v>177</v>
      </c>
      <c r="E431" s="86">
        <v>1</v>
      </c>
      <c r="F431" s="86">
        <v>12</v>
      </c>
      <c r="G431" s="90">
        <v>6.03</v>
      </c>
      <c r="H431" s="36">
        <f t="shared" si="144"/>
        <v>7.2359999999999998</v>
      </c>
      <c r="I431" s="36">
        <v>4.08</v>
      </c>
      <c r="J431" s="36">
        <f t="shared" si="145"/>
        <v>4.8959999999999999</v>
      </c>
      <c r="K431" s="86"/>
      <c r="L431" s="24">
        <f t="shared" si="131"/>
        <v>0</v>
      </c>
      <c r="M431" s="15"/>
      <c r="N431" s="84"/>
    </row>
    <row r="432" spans="1:14" s="25" customFormat="1" ht="32.25" customHeight="1" x14ac:dyDescent="0.2">
      <c r="A432" s="246"/>
      <c r="B432" s="42">
        <v>40042</v>
      </c>
      <c r="C432" s="41" t="s">
        <v>843</v>
      </c>
      <c r="D432" s="9" t="s">
        <v>177</v>
      </c>
      <c r="E432" s="113">
        <v>1</v>
      </c>
      <c r="F432" s="113">
        <v>6</v>
      </c>
      <c r="G432" s="113">
        <v>7.5</v>
      </c>
      <c r="H432" s="36">
        <f t="shared" si="144"/>
        <v>9</v>
      </c>
      <c r="I432" s="36">
        <v>8.68</v>
      </c>
      <c r="J432" s="36">
        <f t="shared" si="145"/>
        <v>10.415999999999999</v>
      </c>
      <c r="K432" s="113"/>
      <c r="L432" s="24">
        <f t="shared" si="131"/>
        <v>0</v>
      </c>
      <c r="M432" s="15"/>
      <c r="N432" s="84"/>
    </row>
    <row r="433" spans="1:14" s="25" customFormat="1" ht="38.25" customHeight="1" x14ac:dyDescent="0.2">
      <c r="A433" s="248"/>
      <c r="B433" s="42">
        <v>40043</v>
      </c>
      <c r="C433" s="41" t="s">
        <v>844</v>
      </c>
      <c r="D433" s="9" t="s">
        <v>177</v>
      </c>
      <c r="E433" s="113">
        <v>1</v>
      </c>
      <c r="F433" s="113">
        <v>6</v>
      </c>
      <c r="G433" s="113">
        <v>8.1300000000000008</v>
      </c>
      <c r="H433" s="36">
        <f t="shared" si="144"/>
        <v>9.7560000000000002</v>
      </c>
      <c r="I433" s="36">
        <v>9.3800000000000008</v>
      </c>
      <c r="J433" s="36">
        <f t="shared" si="145"/>
        <v>11.256</v>
      </c>
      <c r="K433" s="113"/>
      <c r="L433" s="24">
        <f t="shared" si="131"/>
        <v>0</v>
      </c>
      <c r="M433" s="15"/>
      <c r="N433" s="84"/>
    </row>
    <row r="434" spans="1:14" s="25" customFormat="1" ht="75.75" customHeight="1" x14ac:dyDescent="0.25">
      <c r="A434" s="14"/>
      <c r="B434" s="78" t="s">
        <v>116</v>
      </c>
      <c r="C434" s="79" t="s">
        <v>779</v>
      </c>
      <c r="D434" s="80" t="s">
        <v>130</v>
      </c>
      <c r="E434" s="76">
        <v>1</v>
      </c>
      <c r="F434" s="76">
        <v>12</v>
      </c>
      <c r="G434" s="85">
        <v>10.97</v>
      </c>
      <c r="H434" s="77">
        <f t="shared" ref="H434:H438" si="146">G434*1.2</f>
        <v>13.164</v>
      </c>
      <c r="I434" s="77">
        <v>7.13</v>
      </c>
      <c r="J434" s="77">
        <f t="shared" ref="J434:J438" si="147">I434*1.2</f>
        <v>8.5559999999999992</v>
      </c>
      <c r="K434" s="76"/>
      <c r="L434" s="186">
        <f t="shared" si="131"/>
        <v>0</v>
      </c>
      <c r="M434" s="15"/>
      <c r="N434" s="84"/>
    </row>
    <row r="435" spans="1:14" s="25" customFormat="1" ht="62.25" customHeight="1" x14ac:dyDescent="0.25">
      <c r="A435" s="14"/>
      <c r="B435" s="78" t="s">
        <v>117</v>
      </c>
      <c r="C435" s="79" t="s">
        <v>780</v>
      </c>
      <c r="D435" s="80" t="s">
        <v>130</v>
      </c>
      <c r="E435" s="76">
        <v>1</v>
      </c>
      <c r="F435" s="76">
        <v>6</v>
      </c>
      <c r="G435" s="85">
        <v>11.31</v>
      </c>
      <c r="H435" s="77">
        <f t="shared" si="146"/>
        <v>13.572000000000001</v>
      </c>
      <c r="I435" s="77">
        <v>7.35</v>
      </c>
      <c r="J435" s="77">
        <f t="shared" si="147"/>
        <v>8.8199999999999985</v>
      </c>
      <c r="K435" s="76"/>
      <c r="L435" s="186">
        <f t="shared" si="131"/>
        <v>0</v>
      </c>
      <c r="M435" s="15"/>
      <c r="N435" s="84"/>
    </row>
    <row r="436" spans="1:14" s="25" customFormat="1" ht="68.25" customHeight="1" x14ac:dyDescent="0.25">
      <c r="A436" s="14"/>
      <c r="B436" s="78" t="s">
        <v>118</v>
      </c>
      <c r="C436" s="79" t="s">
        <v>781</v>
      </c>
      <c r="D436" s="80" t="s">
        <v>130</v>
      </c>
      <c r="E436" s="76">
        <v>1</v>
      </c>
      <c r="F436" s="76">
        <v>6</v>
      </c>
      <c r="G436" s="85">
        <v>14.71</v>
      </c>
      <c r="H436" s="77">
        <f t="shared" si="146"/>
        <v>17.652000000000001</v>
      </c>
      <c r="I436" s="77">
        <v>9.56</v>
      </c>
      <c r="J436" s="77">
        <f t="shared" si="147"/>
        <v>11.472</v>
      </c>
      <c r="K436" s="76"/>
      <c r="L436" s="186">
        <f t="shared" si="131"/>
        <v>0</v>
      </c>
      <c r="M436" s="15"/>
      <c r="N436" s="84"/>
    </row>
    <row r="437" spans="1:14" s="25" customFormat="1" ht="78.75" customHeight="1" x14ac:dyDescent="0.25">
      <c r="A437" s="14"/>
      <c r="B437" s="78" t="s">
        <v>119</v>
      </c>
      <c r="C437" s="79" t="s">
        <v>782</v>
      </c>
      <c r="D437" s="80" t="s">
        <v>130</v>
      </c>
      <c r="E437" s="76">
        <v>1</v>
      </c>
      <c r="F437" s="76">
        <v>6</v>
      </c>
      <c r="G437" s="85">
        <v>14.71</v>
      </c>
      <c r="H437" s="77">
        <f t="shared" si="146"/>
        <v>17.652000000000001</v>
      </c>
      <c r="I437" s="77">
        <v>9.56</v>
      </c>
      <c r="J437" s="77">
        <f t="shared" si="147"/>
        <v>11.472</v>
      </c>
      <c r="K437" s="76"/>
      <c r="L437" s="186">
        <f t="shared" si="131"/>
        <v>0</v>
      </c>
      <c r="M437" s="15"/>
      <c r="N437" s="84"/>
    </row>
    <row r="438" spans="1:14" s="25" customFormat="1" ht="81.75" customHeight="1" x14ac:dyDescent="0.25">
      <c r="A438" s="14"/>
      <c r="B438" s="78" t="s">
        <v>120</v>
      </c>
      <c r="C438" s="79" t="s">
        <v>783</v>
      </c>
      <c r="D438" s="80" t="s">
        <v>130</v>
      </c>
      <c r="E438" s="76">
        <v>1</v>
      </c>
      <c r="F438" s="76">
        <v>12</v>
      </c>
      <c r="G438" s="85">
        <v>12.81</v>
      </c>
      <c r="H438" s="77">
        <f t="shared" si="146"/>
        <v>15.372</v>
      </c>
      <c r="I438" s="77">
        <v>8.33</v>
      </c>
      <c r="J438" s="77">
        <f t="shared" si="147"/>
        <v>9.9960000000000004</v>
      </c>
      <c r="K438" s="76"/>
      <c r="L438" s="186">
        <f t="shared" si="131"/>
        <v>0</v>
      </c>
      <c r="M438" s="15"/>
      <c r="N438" s="84"/>
    </row>
    <row r="439" spans="1:14" s="25" customFormat="1" ht="20.25" customHeight="1" x14ac:dyDescent="0.2">
      <c r="A439" s="246"/>
      <c r="B439" s="42">
        <v>51060</v>
      </c>
      <c r="C439" s="41" t="s">
        <v>464</v>
      </c>
      <c r="D439" s="9" t="s">
        <v>177</v>
      </c>
      <c r="E439" s="86">
        <v>1</v>
      </c>
      <c r="F439" s="86">
        <v>1</v>
      </c>
      <c r="G439" s="90">
        <v>0.65</v>
      </c>
      <c r="H439" s="36">
        <f t="shared" ref="H439:H459" si="148">G439*1.2</f>
        <v>0.78</v>
      </c>
      <c r="I439" s="36">
        <f>G439*(100%-N1)</f>
        <v>0.50050000000000006</v>
      </c>
      <c r="J439" s="36">
        <f t="shared" ref="J439:J459" si="149">I439*1.2</f>
        <v>0.60060000000000002</v>
      </c>
      <c r="K439" s="86"/>
      <c r="L439" s="24">
        <f t="shared" si="131"/>
        <v>0</v>
      </c>
      <c r="M439" s="15"/>
      <c r="N439" s="84"/>
    </row>
    <row r="440" spans="1:14" s="25" customFormat="1" ht="23.25" customHeight="1" x14ac:dyDescent="0.2">
      <c r="A440" s="247"/>
      <c r="B440" s="42">
        <v>51070</v>
      </c>
      <c r="C440" s="41" t="s">
        <v>465</v>
      </c>
      <c r="D440" s="9" t="s">
        <v>177</v>
      </c>
      <c r="E440" s="86">
        <v>1</v>
      </c>
      <c r="F440" s="86">
        <v>1</v>
      </c>
      <c r="G440" s="90">
        <v>0.71</v>
      </c>
      <c r="H440" s="36">
        <f t="shared" si="148"/>
        <v>0.85199999999999998</v>
      </c>
      <c r="I440" s="36">
        <f>G440*(100%-N1)</f>
        <v>0.54669999999999996</v>
      </c>
      <c r="J440" s="36">
        <f t="shared" si="149"/>
        <v>0.65603999999999996</v>
      </c>
      <c r="K440" s="86"/>
      <c r="L440" s="24">
        <f t="shared" si="131"/>
        <v>0</v>
      </c>
      <c r="M440" s="15"/>
      <c r="N440" s="84"/>
    </row>
    <row r="441" spans="1:14" s="25" customFormat="1" ht="22.5" customHeight="1" x14ac:dyDescent="0.2">
      <c r="A441" s="247"/>
      <c r="B441" s="147">
        <v>51080</v>
      </c>
      <c r="C441" s="138" t="s">
        <v>466</v>
      </c>
      <c r="D441" s="137" t="s">
        <v>177</v>
      </c>
      <c r="E441" s="139">
        <v>1</v>
      </c>
      <c r="F441" s="139">
        <v>1</v>
      </c>
      <c r="G441" s="139">
        <v>0.89</v>
      </c>
      <c r="H441" s="140">
        <f t="shared" si="148"/>
        <v>1.0680000000000001</v>
      </c>
      <c r="I441" s="140">
        <v>0.57999999999999996</v>
      </c>
      <c r="J441" s="140">
        <f t="shared" si="149"/>
        <v>0.69599999999999995</v>
      </c>
      <c r="K441" s="139"/>
      <c r="L441" s="186">
        <f t="shared" ref="L441:L506" si="150">I441*K441</f>
        <v>0</v>
      </c>
      <c r="M441" s="15"/>
      <c r="N441" s="84"/>
    </row>
    <row r="442" spans="1:14" s="25" customFormat="1" ht="22.5" customHeight="1" x14ac:dyDescent="0.2">
      <c r="A442" s="247"/>
      <c r="B442" s="42">
        <v>51090</v>
      </c>
      <c r="C442" s="41" t="s">
        <v>467</v>
      </c>
      <c r="D442" s="9" t="s">
        <v>177</v>
      </c>
      <c r="E442" s="86">
        <v>1</v>
      </c>
      <c r="F442" s="86">
        <v>1</v>
      </c>
      <c r="G442" s="90">
        <v>0.83</v>
      </c>
      <c r="H442" s="36">
        <f t="shared" si="148"/>
        <v>0.99599999999999989</v>
      </c>
      <c r="I442" s="36">
        <f>G442*(100%-N1)</f>
        <v>0.6391</v>
      </c>
      <c r="J442" s="36">
        <f t="shared" si="149"/>
        <v>0.76691999999999994</v>
      </c>
      <c r="K442" s="86"/>
      <c r="L442" s="24">
        <f t="shared" si="150"/>
        <v>0</v>
      </c>
      <c r="M442" s="15"/>
      <c r="N442" s="84"/>
    </row>
    <row r="443" spans="1:14" s="25" customFormat="1" ht="19.5" customHeight="1" x14ac:dyDescent="0.2">
      <c r="A443" s="247"/>
      <c r="B443" s="147">
        <v>51100</v>
      </c>
      <c r="C443" s="138" t="s">
        <v>468</v>
      </c>
      <c r="D443" s="137" t="s">
        <v>177</v>
      </c>
      <c r="E443" s="139">
        <v>1</v>
      </c>
      <c r="F443" s="139">
        <v>1</v>
      </c>
      <c r="G443" s="139">
        <v>0.94</v>
      </c>
      <c r="H443" s="140">
        <f t="shared" si="148"/>
        <v>1.1279999999999999</v>
      </c>
      <c r="I443" s="140">
        <v>0.65</v>
      </c>
      <c r="J443" s="140">
        <f t="shared" si="149"/>
        <v>0.78</v>
      </c>
      <c r="K443" s="139"/>
      <c r="L443" s="186">
        <f t="shared" si="150"/>
        <v>0</v>
      </c>
      <c r="M443" s="15"/>
      <c r="N443" s="84"/>
    </row>
    <row r="444" spans="1:14" s="25" customFormat="1" ht="20.25" customHeight="1" x14ac:dyDescent="0.2">
      <c r="A444" s="247"/>
      <c r="B444" s="42">
        <v>51110</v>
      </c>
      <c r="C444" s="41" t="s">
        <v>469</v>
      </c>
      <c r="D444" s="9" t="s">
        <v>177</v>
      </c>
      <c r="E444" s="86">
        <v>1</v>
      </c>
      <c r="F444" s="86">
        <v>1</v>
      </c>
      <c r="G444" s="90">
        <v>0.96</v>
      </c>
      <c r="H444" s="36">
        <f t="shared" si="148"/>
        <v>1.1519999999999999</v>
      </c>
      <c r="I444" s="36">
        <f>G444*(100%-N1)</f>
        <v>0.73919999999999997</v>
      </c>
      <c r="J444" s="36">
        <f t="shared" si="149"/>
        <v>0.88703999999999994</v>
      </c>
      <c r="K444" s="86"/>
      <c r="L444" s="24">
        <f t="shared" si="150"/>
        <v>0</v>
      </c>
      <c r="M444" s="15"/>
      <c r="N444" s="84"/>
    </row>
    <row r="445" spans="1:14" s="25" customFormat="1" ht="22.5" customHeight="1" x14ac:dyDescent="0.2">
      <c r="A445" s="247"/>
      <c r="B445" s="147">
        <v>51120</v>
      </c>
      <c r="C445" s="138" t="s">
        <v>470</v>
      </c>
      <c r="D445" s="137" t="s">
        <v>177</v>
      </c>
      <c r="E445" s="139">
        <v>1</v>
      </c>
      <c r="F445" s="139">
        <v>1</v>
      </c>
      <c r="G445" s="139">
        <v>1.08</v>
      </c>
      <c r="H445" s="140">
        <f t="shared" si="148"/>
        <v>1.296</v>
      </c>
      <c r="I445" s="140">
        <v>0.7</v>
      </c>
      <c r="J445" s="140">
        <f t="shared" si="149"/>
        <v>0.84</v>
      </c>
      <c r="K445" s="139"/>
      <c r="L445" s="186">
        <f t="shared" si="150"/>
        <v>0</v>
      </c>
      <c r="M445" s="15"/>
      <c r="N445" s="84"/>
    </row>
    <row r="446" spans="1:14" s="25" customFormat="1" ht="21.75" customHeight="1" x14ac:dyDescent="0.2">
      <c r="A446" s="247"/>
      <c r="B446" s="147">
        <v>51130</v>
      </c>
      <c r="C446" s="138" t="s">
        <v>471</v>
      </c>
      <c r="D446" s="137" t="s">
        <v>177</v>
      </c>
      <c r="E446" s="139">
        <v>1</v>
      </c>
      <c r="F446" s="139">
        <v>1</v>
      </c>
      <c r="G446" s="139">
        <v>1.1100000000000001</v>
      </c>
      <c r="H446" s="140">
        <f t="shared" si="148"/>
        <v>1.3320000000000001</v>
      </c>
      <c r="I446" s="140">
        <v>0.72</v>
      </c>
      <c r="J446" s="140">
        <f t="shared" si="149"/>
        <v>0.86399999999999999</v>
      </c>
      <c r="K446" s="139"/>
      <c r="L446" s="186">
        <f t="shared" si="150"/>
        <v>0</v>
      </c>
      <c r="M446" s="15"/>
      <c r="N446" s="84"/>
    </row>
    <row r="447" spans="1:14" s="25" customFormat="1" ht="22.5" customHeight="1" x14ac:dyDescent="0.2">
      <c r="A447" s="247"/>
      <c r="B447" s="42">
        <v>51140</v>
      </c>
      <c r="C447" s="41" t="s">
        <v>472</v>
      </c>
      <c r="D447" s="9" t="s">
        <v>177</v>
      </c>
      <c r="E447" s="86">
        <v>1</v>
      </c>
      <c r="F447" s="86">
        <v>1</v>
      </c>
      <c r="G447" s="90">
        <v>1.31</v>
      </c>
      <c r="H447" s="36">
        <f t="shared" si="148"/>
        <v>1.5720000000000001</v>
      </c>
      <c r="I447" s="36">
        <f>G447*(100%-N1)</f>
        <v>1.0087000000000002</v>
      </c>
      <c r="J447" s="36">
        <f t="shared" si="149"/>
        <v>1.2104400000000002</v>
      </c>
      <c r="K447" s="86"/>
      <c r="L447" s="24">
        <f t="shared" si="150"/>
        <v>0</v>
      </c>
      <c r="M447" s="15"/>
      <c r="N447" s="84"/>
    </row>
    <row r="448" spans="1:14" s="25" customFormat="1" ht="22.5" customHeight="1" x14ac:dyDescent="0.2">
      <c r="A448" s="247"/>
      <c r="B448" s="147">
        <v>51150</v>
      </c>
      <c r="C448" s="138" t="s">
        <v>473</v>
      </c>
      <c r="D448" s="137" t="s">
        <v>177</v>
      </c>
      <c r="E448" s="139">
        <v>1</v>
      </c>
      <c r="F448" s="139">
        <v>1</v>
      </c>
      <c r="G448" s="139">
        <v>1.51</v>
      </c>
      <c r="H448" s="140">
        <f t="shared" si="148"/>
        <v>1.8119999999999998</v>
      </c>
      <c r="I448" s="140">
        <v>0.98</v>
      </c>
      <c r="J448" s="140">
        <f t="shared" si="149"/>
        <v>1.1759999999999999</v>
      </c>
      <c r="K448" s="139"/>
      <c r="L448" s="186">
        <f t="shared" si="150"/>
        <v>0</v>
      </c>
      <c r="M448" s="15"/>
      <c r="N448" s="84"/>
    </row>
    <row r="449" spans="1:14" s="25" customFormat="1" ht="22.5" customHeight="1" x14ac:dyDescent="0.2">
      <c r="A449" s="247"/>
      <c r="B449" s="147">
        <v>51160</v>
      </c>
      <c r="C449" s="138" t="s">
        <v>474</v>
      </c>
      <c r="D449" s="137" t="s">
        <v>177</v>
      </c>
      <c r="E449" s="139">
        <v>1</v>
      </c>
      <c r="F449" s="139">
        <v>1</v>
      </c>
      <c r="G449" s="139">
        <v>1.68</v>
      </c>
      <c r="H449" s="140">
        <f t="shared" si="148"/>
        <v>2.016</v>
      </c>
      <c r="I449" s="140">
        <v>1.0900000000000001</v>
      </c>
      <c r="J449" s="140">
        <f t="shared" si="149"/>
        <v>1.3080000000000001</v>
      </c>
      <c r="K449" s="139"/>
      <c r="L449" s="186">
        <f t="shared" si="150"/>
        <v>0</v>
      </c>
      <c r="M449" s="15"/>
      <c r="N449" s="84"/>
    </row>
    <row r="450" spans="1:14" s="25" customFormat="1" ht="21" customHeight="1" x14ac:dyDescent="0.2">
      <c r="A450" s="247"/>
      <c r="B450" s="42">
        <v>51170</v>
      </c>
      <c r="C450" s="41" t="s">
        <v>475</v>
      </c>
      <c r="D450" s="9" t="s">
        <v>177</v>
      </c>
      <c r="E450" s="86">
        <v>1</v>
      </c>
      <c r="F450" s="86">
        <v>1</v>
      </c>
      <c r="G450" s="90">
        <v>1.68</v>
      </c>
      <c r="H450" s="36">
        <f t="shared" si="148"/>
        <v>2.016</v>
      </c>
      <c r="I450" s="36">
        <f>G450*(100%-N1)</f>
        <v>1.2936000000000001</v>
      </c>
      <c r="J450" s="36">
        <f t="shared" si="149"/>
        <v>1.5523200000000001</v>
      </c>
      <c r="K450" s="86"/>
      <c r="L450" s="24">
        <f t="shared" si="150"/>
        <v>0</v>
      </c>
      <c r="M450" s="15"/>
      <c r="N450" s="84"/>
    </row>
    <row r="451" spans="1:14" s="25" customFormat="1" ht="22.5" customHeight="1" x14ac:dyDescent="0.2">
      <c r="A451" s="247"/>
      <c r="B451" s="42">
        <v>51180</v>
      </c>
      <c r="C451" s="41" t="s">
        <v>476</v>
      </c>
      <c r="D451" s="9" t="s">
        <v>177</v>
      </c>
      <c r="E451" s="86">
        <v>1</v>
      </c>
      <c r="F451" s="86">
        <v>1</v>
      </c>
      <c r="G451" s="90">
        <v>2.0699999999999998</v>
      </c>
      <c r="H451" s="36">
        <f t="shared" si="148"/>
        <v>2.4839999999999995</v>
      </c>
      <c r="I451" s="36">
        <f>G451*(100%-N1)</f>
        <v>1.5938999999999999</v>
      </c>
      <c r="J451" s="36">
        <f t="shared" si="149"/>
        <v>1.9126799999999997</v>
      </c>
      <c r="K451" s="86"/>
      <c r="L451" s="24">
        <f t="shared" si="150"/>
        <v>0</v>
      </c>
      <c r="M451" s="15"/>
      <c r="N451" s="84"/>
    </row>
    <row r="452" spans="1:14" s="25" customFormat="1" ht="19.5" customHeight="1" x14ac:dyDescent="0.2">
      <c r="A452" s="247"/>
      <c r="B452" s="42">
        <v>51190</v>
      </c>
      <c r="C452" s="41" t="s">
        <v>477</v>
      </c>
      <c r="D452" s="9" t="s">
        <v>177</v>
      </c>
      <c r="E452" s="86">
        <v>1</v>
      </c>
      <c r="F452" s="86">
        <v>1</v>
      </c>
      <c r="G452" s="90">
        <v>2.14</v>
      </c>
      <c r="H452" s="36">
        <f t="shared" si="148"/>
        <v>2.5680000000000001</v>
      </c>
      <c r="I452" s="36">
        <f>G452*(100%-N1)</f>
        <v>1.6478000000000002</v>
      </c>
      <c r="J452" s="36">
        <f t="shared" si="149"/>
        <v>1.97736</v>
      </c>
      <c r="K452" s="86"/>
      <c r="L452" s="24">
        <f t="shared" si="150"/>
        <v>0</v>
      </c>
      <c r="M452" s="15"/>
      <c r="N452" s="84"/>
    </row>
    <row r="453" spans="1:14" s="25" customFormat="1" ht="21" customHeight="1" x14ac:dyDescent="0.2">
      <c r="A453" s="247"/>
      <c r="B453" s="42">
        <v>51200</v>
      </c>
      <c r="C453" s="41" t="s">
        <v>478</v>
      </c>
      <c r="D453" s="9" t="s">
        <v>177</v>
      </c>
      <c r="E453" s="86">
        <v>1</v>
      </c>
      <c r="F453" s="86">
        <v>1</v>
      </c>
      <c r="G453" s="90">
        <v>2.44</v>
      </c>
      <c r="H453" s="36">
        <f t="shared" si="148"/>
        <v>2.9279999999999999</v>
      </c>
      <c r="I453" s="36">
        <f>G453*(100%-N1)</f>
        <v>1.8788</v>
      </c>
      <c r="J453" s="36">
        <f t="shared" si="149"/>
        <v>2.2545600000000001</v>
      </c>
      <c r="K453" s="86"/>
      <c r="L453" s="24">
        <f t="shared" si="150"/>
        <v>0</v>
      </c>
      <c r="M453" s="15"/>
      <c r="N453" s="84"/>
    </row>
    <row r="454" spans="1:14" s="25" customFormat="1" ht="21" customHeight="1" x14ac:dyDescent="0.2">
      <c r="A454" s="247"/>
      <c r="B454" s="42">
        <v>51210</v>
      </c>
      <c r="C454" s="41" t="s">
        <v>479</v>
      </c>
      <c r="D454" s="9" t="s">
        <v>177</v>
      </c>
      <c r="E454" s="86">
        <v>1</v>
      </c>
      <c r="F454" s="86">
        <v>1</v>
      </c>
      <c r="G454" s="90">
        <v>3.13</v>
      </c>
      <c r="H454" s="36">
        <f t="shared" si="148"/>
        <v>3.7559999999999998</v>
      </c>
      <c r="I454" s="36">
        <f>G454*(100%-N1)</f>
        <v>2.4100999999999999</v>
      </c>
      <c r="J454" s="36">
        <f t="shared" si="149"/>
        <v>2.8921199999999998</v>
      </c>
      <c r="K454" s="86"/>
      <c r="L454" s="24">
        <f t="shared" si="150"/>
        <v>0</v>
      </c>
      <c r="M454" s="15"/>
      <c r="N454" s="84"/>
    </row>
    <row r="455" spans="1:14" s="25" customFormat="1" ht="21" customHeight="1" x14ac:dyDescent="0.2">
      <c r="A455" s="247"/>
      <c r="B455" s="147">
        <v>51220</v>
      </c>
      <c r="C455" s="138" t="s">
        <v>480</v>
      </c>
      <c r="D455" s="137" t="s">
        <v>177</v>
      </c>
      <c r="E455" s="139">
        <v>1</v>
      </c>
      <c r="F455" s="139">
        <v>1</v>
      </c>
      <c r="G455" s="139">
        <v>3.48</v>
      </c>
      <c r="H455" s="140">
        <f t="shared" si="148"/>
        <v>4.1760000000000002</v>
      </c>
      <c r="I455" s="140">
        <v>2.2599999999999998</v>
      </c>
      <c r="J455" s="140">
        <f t="shared" si="149"/>
        <v>2.7119999999999997</v>
      </c>
      <c r="K455" s="139"/>
      <c r="L455" s="186">
        <f t="shared" si="150"/>
        <v>0</v>
      </c>
      <c r="M455" s="15"/>
      <c r="N455" s="84"/>
    </row>
    <row r="456" spans="1:14" s="25" customFormat="1" ht="18.75" customHeight="1" x14ac:dyDescent="0.2">
      <c r="A456" s="247"/>
      <c r="B456" s="147">
        <v>51240</v>
      </c>
      <c r="C456" s="138" t="s">
        <v>481</v>
      </c>
      <c r="D456" s="137" t="s">
        <v>177</v>
      </c>
      <c r="E456" s="139">
        <v>1</v>
      </c>
      <c r="F456" s="139">
        <v>1</v>
      </c>
      <c r="G456" s="139">
        <v>5.35</v>
      </c>
      <c r="H456" s="140">
        <f t="shared" si="148"/>
        <v>6.419999999999999</v>
      </c>
      <c r="I456" s="140">
        <v>3.48</v>
      </c>
      <c r="J456" s="140">
        <f t="shared" si="149"/>
        <v>4.1760000000000002</v>
      </c>
      <c r="K456" s="139"/>
      <c r="L456" s="186">
        <f t="shared" si="150"/>
        <v>0</v>
      </c>
      <c r="M456" s="15"/>
      <c r="N456" s="84"/>
    </row>
    <row r="457" spans="1:14" s="25" customFormat="1" ht="21" customHeight="1" x14ac:dyDescent="0.2">
      <c r="A457" s="247"/>
      <c r="B457" s="42">
        <v>51270</v>
      </c>
      <c r="C457" s="41" t="s">
        <v>482</v>
      </c>
      <c r="D457" s="9" t="s">
        <v>177</v>
      </c>
      <c r="E457" s="86">
        <v>1</v>
      </c>
      <c r="F457" s="86">
        <v>1</v>
      </c>
      <c r="G457" s="90">
        <v>6.81</v>
      </c>
      <c r="H457" s="36">
        <f t="shared" si="148"/>
        <v>8.1719999999999988</v>
      </c>
      <c r="I457" s="36">
        <f>G457*(100%-N1)</f>
        <v>5.2436999999999996</v>
      </c>
      <c r="J457" s="36">
        <f t="shared" si="149"/>
        <v>6.2924399999999991</v>
      </c>
      <c r="K457" s="86"/>
      <c r="L457" s="24">
        <f t="shared" si="150"/>
        <v>0</v>
      </c>
      <c r="M457" s="15"/>
      <c r="N457" s="84"/>
    </row>
    <row r="458" spans="1:14" s="25" customFormat="1" ht="19.5" customHeight="1" x14ac:dyDescent="0.2">
      <c r="A458" s="247"/>
      <c r="B458" s="42">
        <v>51300</v>
      </c>
      <c r="C458" s="41" t="s">
        <v>483</v>
      </c>
      <c r="D458" s="9" t="s">
        <v>177</v>
      </c>
      <c r="E458" s="86">
        <v>1</v>
      </c>
      <c r="F458" s="86">
        <v>1</v>
      </c>
      <c r="G458" s="90">
        <v>9.74</v>
      </c>
      <c r="H458" s="36">
        <f t="shared" si="148"/>
        <v>11.688000000000001</v>
      </c>
      <c r="I458" s="36">
        <f>G458*(100%-N1)</f>
        <v>7.4998000000000005</v>
      </c>
      <c r="J458" s="36">
        <f t="shared" si="149"/>
        <v>8.9997600000000002</v>
      </c>
      <c r="K458" s="86"/>
      <c r="L458" s="24">
        <f t="shared" si="150"/>
        <v>0</v>
      </c>
      <c r="M458" s="15"/>
      <c r="N458" s="84"/>
    </row>
    <row r="459" spans="1:14" s="25" customFormat="1" ht="17.25" customHeight="1" x14ac:dyDescent="0.2">
      <c r="A459" s="248"/>
      <c r="B459" s="42">
        <v>51320</v>
      </c>
      <c r="C459" s="41" t="s">
        <v>484</v>
      </c>
      <c r="D459" s="9" t="s">
        <v>177</v>
      </c>
      <c r="E459" s="86">
        <v>1</v>
      </c>
      <c r="F459" s="86">
        <v>1</v>
      </c>
      <c r="G459" s="90">
        <v>10.11</v>
      </c>
      <c r="H459" s="36">
        <f t="shared" si="148"/>
        <v>12.132</v>
      </c>
      <c r="I459" s="36">
        <f>G459*(100%-N1)</f>
        <v>7.7847</v>
      </c>
      <c r="J459" s="36">
        <f t="shared" si="149"/>
        <v>9.3416399999999999</v>
      </c>
      <c r="K459" s="86"/>
      <c r="L459" s="24">
        <f t="shared" si="150"/>
        <v>0</v>
      </c>
      <c r="M459" s="15"/>
      <c r="N459" s="84"/>
    </row>
    <row r="460" spans="1:14" s="25" customFormat="1" ht="86.25" customHeight="1" x14ac:dyDescent="0.25">
      <c r="A460" s="102"/>
      <c r="B460" s="78" t="s">
        <v>115</v>
      </c>
      <c r="C460" s="79" t="s">
        <v>784</v>
      </c>
      <c r="D460" s="76" t="s">
        <v>131</v>
      </c>
      <c r="E460" s="76">
        <v>1</v>
      </c>
      <c r="F460" s="76">
        <v>10</v>
      </c>
      <c r="G460" s="85">
        <v>31</v>
      </c>
      <c r="H460" s="77">
        <f t="shared" ref="H460" si="151">G460*1.2</f>
        <v>37.199999999999996</v>
      </c>
      <c r="I460" s="77">
        <v>20.12</v>
      </c>
      <c r="J460" s="77">
        <f t="shared" ref="J460" si="152">I460*1.2</f>
        <v>24.144000000000002</v>
      </c>
      <c r="K460" s="76"/>
      <c r="L460" s="186">
        <f t="shared" si="150"/>
        <v>0</v>
      </c>
      <c r="M460" s="15"/>
      <c r="N460" s="84"/>
    </row>
    <row r="461" spans="1:14" s="25" customFormat="1" ht="16.5" customHeight="1" x14ac:dyDescent="0.2">
      <c r="A461" s="249"/>
      <c r="B461" s="9" t="s">
        <v>261</v>
      </c>
      <c r="C461" s="41" t="s">
        <v>262</v>
      </c>
      <c r="D461" s="86" t="s">
        <v>177</v>
      </c>
      <c r="E461" s="86">
        <v>1</v>
      </c>
      <c r="F461" s="86">
        <v>1</v>
      </c>
      <c r="G461" s="90">
        <v>1.52</v>
      </c>
      <c r="H461" s="36">
        <f t="shared" ref="H461:H466" si="153">G461*1.2</f>
        <v>1.8239999999999998</v>
      </c>
      <c r="I461" s="36">
        <f>G461*(100%-N1)</f>
        <v>1.1704000000000001</v>
      </c>
      <c r="J461" s="36">
        <f t="shared" ref="J461:J466" si="154">I461*1.2</f>
        <v>1.4044800000000002</v>
      </c>
      <c r="K461" s="86"/>
      <c r="L461" s="24">
        <f t="shared" si="150"/>
        <v>0</v>
      </c>
      <c r="M461" s="15"/>
      <c r="N461" s="84"/>
    </row>
    <row r="462" spans="1:14" s="25" customFormat="1" ht="16.5" customHeight="1" x14ac:dyDescent="0.2">
      <c r="A462" s="249"/>
      <c r="B462" s="9" t="s">
        <v>263</v>
      </c>
      <c r="C462" s="41" t="s">
        <v>264</v>
      </c>
      <c r="D462" s="86" t="s">
        <v>177</v>
      </c>
      <c r="E462" s="86">
        <v>1</v>
      </c>
      <c r="F462" s="86">
        <v>1</v>
      </c>
      <c r="G462" s="90">
        <v>1.44</v>
      </c>
      <c r="H462" s="36">
        <f t="shared" si="153"/>
        <v>1.728</v>
      </c>
      <c r="I462" s="36">
        <f>G462*(100%-N1)</f>
        <v>1.1088</v>
      </c>
      <c r="J462" s="36">
        <f t="shared" si="154"/>
        <v>1.33056</v>
      </c>
      <c r="K462" s="86"/>
      <c r="L462" s="24">
        <f t="shared" si="150"/>
        <v>0</v>
      </c>
      <c r="M462" s="15"/>
      <c r="N462" s="84"/>
    </row>
    <row r="463" spans="1:14" s="25" customFormat="1" ht="16.5" customHeight="1" x14ac:dyDescent="0.2">
      <c r="A463" s="249"/>
      <c r="B463" s="9" t="s">
        <v>265</v>
      </c>
      <c r="C463" s="41" t="s">
        <v>266</v>
      </c>
      <c r="D463" s="86" t="s">
        <v>177</v>
      </c>
      <c r="E463" s="86">
        <v>1</v>
      </c>
      <c r="F463" s="86">
        <v>1</v>
      </c>
      <c r="G463" s="90">
        <v>2.42</v>
      </c>
      <c r="H463" s="36">
        <f t="shared" si="153"/>
        <v>2.9039999999999999</v>
      </c>
      <c r="I463" s="36">
        <f>G463*(100%-N1)</f>
        <v>1.8633999999999999</v>
      </c>
      <c r="J463" s="36">
        <f t="shared" si="154"/>
        <v>2.2360799999999998</v>
      </c>
      <c r="K463" s="86"/>
      <c r="L463" s="24">
        <f t="shared" si="150"/>
        <v>0</v>
      </c>
      <c r="M463" s="15"/>
      <c r="N463" s="84"/>
    </row>
    <row r="464" spans="1:14" s="25" customFormat="1" ht="16.5" customHeight="1" x14ac:dyDescent="0.2">
      <c r="A464" s="249"/>
      <c r="B464" s="9" t="s">
        <v>267</v>
      </c>
      <c r="C464" s="41" t="s">
        <v>268</v>
      </c>
      <c r="D464" s="86" t="s">
        <v>177</v>
      </c>
      <c r="E464" s="86">
        <v>1</v>
      </c>
      <c r="F464" s="86">
        <v>1</v>
      </c>
      <c r="G464" s="90">
        <v>3.04</v>
      </c>
      <c r="H464" s="36">
        <f t="shared" si="153"/>
        <v>3.6479999999999997</v>
      </c>
      <c r="I464" s="36">
        <f>G464*(100%-N1)</f>
        <v>2.3408000000000002</v>
      </c>
      <c r="J464" s="36">
        <f t="shared" si="154"/>
        <v>2.8089600000000003</v>
      </c>
      <c r="K464" s="86"/>
      <c r="L464" s="24">
        <f t="shared" si="150"/>
        <v>0</v>
      </c>
      <c r="M464" s="15"/>
      <c r="N464" s="84"/>
    </row>
    <row r="465" spans="1:14" s="25" customFormat="1" ht="16.5" customHeight="1" x14ac:dyDescent="0.2">
      <c r="A465" s="249"/>
      <c r="B465" s="9" t="s">
        <v>269</v>
      </c>
      <c r="C465" s="41" t="s">
        <v>270</v>
      </c>
      <c r="D465" s="86" t="s">
        <v>177</v>
      </c>
      <c r="E465" s="86">
        <v>1</v>
      </c>
      <c r="F465" s="86">
        <v>1</v>
      </c>
      <c r="G465" s="90">
        <v>6.95</v>
      </c>
      <c r="H465" s="36">
        <f t="shared" si="153"/>
        <v>8.34</v>
      </c>
      <c r="I465" s="36">
        <f>G465*(100%-N1)</f>
        <v>5.3515000000000006</v>
      </c>
      <c r="J465" s="36">
        <f t="shared" si="154"/>
        <v>6.4218000000000002</v>
      </c>
      <c r="K465" s="86"/>
      <c r="L465" s="24">
        <f t="shared" si="150"/>
        <v>0</v>
      </c>
      <c r="M465" s="15"/>
      <c r="N465" s="84"/>
    </row>
    <row r="466" spans="1:14" s="25" customFormat="1" ht="16.5" customHeight="1" x14ac:dyDescent="0.2">
      <c r="A466" s="249"/>
      <c r="B466" s="9" t="s">
        <v>271</v>
      </c>
      <c r="C466" s="41" t="s">
        <v>272</v>
      </c>
      <c r="D466" s="86" t="s">
        <v>177</v>
      </c>
      <c r="E466" s="86">
        <v>1</v>
      </c>
      <c r="F466" s="86">
        <v>1</v>
      </c>
      <c r="G466" s="90">
        <v>12.17</v>
      </c>
      <c r="H466" s="36">
        <f t="shared" si="153"/>
        <v>14.603999999999999</v>
      </c>
      <c r="I466" s="36">
        <f>G466*(100%-N1)</f>
        <v>9.3709000000000007</v>
      </c>
      <c r="J466" s="36">
        <f t="shared" si="154"/>
        <v>11.24508</v>
      </c>
      <c r="K466" s="86"/>
      <c r="L466" s="24">
        <f t="shared" si="150"/>
        <v>0</v>
      </c>
      <c r="M466" s="15"/>
      <c r="N466" s="84"/>
    </row>
    <row r="467" spans="1:14" s="25" customFormat="1" ht="16.5" customHeight="1" x14ac:dyDescent="0.2">
      <c r="A467" s="246"/>
      <c r="B467" s="34">
        <v>73893</v>
      </c>
      <c r="C467" s="35" t="s">
        <v>533</v>
      </c>
      <c r="D467" s="86" t="s">
        <v>177</v>
      </c>
      <c r="E467" s="86">
        <v>1</v>
      </c>
      <c r="F467" s="86">
        <v>1</v>
      </c>
      <c r="G467" s="90">
        <v>2.46</v>
      </c>
      <c r="H467" s="36">
        <f t="shared" ref="H467:H503" si="155">G467*1.2</f>
        <v>2.952</v>
      </c>
      <c r="I467" s="36">
        <f>G467*(100%-N1)</f>
        <v>1.8942000000000001</v>
      </c>
      <c r="J467" s="36">
        <f t="shared" ref="J467:J503" si="156">I467*1.2</f>
        <v>2.2730399999999999</v>
      </c>
      <c r="K467" s="86"/>
      <c r="L467" s="24">
        <f t="shared" si="150"/>
        <v>0</v>
      </c>
      <c r="M467" s="15"/>
      <c r="N467" s="84"/>
    </row>
    <row r="468" spans="1:14" s="25" customFormat="1" ht="16.5" customHeight="1" x14ac:dyDescent="0.2">
      <c r="A468" s="247"/>
      <c r="B468" s="34">
        <v>73894</v>
      </c>
      <c r="C468" s="35" t="s">
        <v>534</v>
      </c>
      <c r="D468" s="86" t="s">
        <v>177</v>
      </c>
      <c r="E468" s="86">
        <v>1</v>
      </c>
      <c r="F468" s="86">
        <v>1</v>
      </c>
      <c r="G468" s="90">
        <v>3.35</v>
      </c>
      <c r="H468" s="36">
        <f t="shared" si="155"/>
        <v>4.0199999999999996</v>
      </c>
      <c r="I468" s="36">
        <f>G468*(100%-N1)</f>
        <v>2.5795000000000003</v>
      </c>
      <c r="J468" s="36">
        <f t="shared" si="156"/>
        <v>3.0954000000000002</v>
      </c>
      <c r="K468" s="86"/>
      <c r="L468" s="24">
        <f t="shared" si="150"/>
        <v>0</v>
      </c>
      <c r="M468" s="15"/>
      <c r="N468" s="84"/>
    </row>
    <row r="469" spans="1:14" s="25" customFormat="1" ht="16.5" customHeight="1" x14ac:dyDescent="0.2">
      <c r="A469" s="247"/>
      <c r="B469" s="34">
        <v>73895</v>
      </c>
      <c r="C469" s="35" t="s">
        <v>535</v>
      </c>
      <c r="D469" s="86" t="s">
        <v>177</v>
      </c>
      <c r="E469" s="86">
        <v>1</v>
      </c>
      <c r="F469" s="86">
        <v>1</v>
      </c>
      <c r="G469" s="90">
        <v>7.01</v>
      </c>
      <c r="H469" s="36">
        <f t="shared" si="155"/>
        <v>8.411999999999999</v>
      </c>
      <c r="I469" s="36">
        <f>G469*(100%-N1)</f>
        <v>5.3977000000000004</v>
      </c>
      <c r="J469" s="36">
        <f t="shared" si="156"/>
        <v>6.4772400000000001</v>
      </c>
      <c r="K469" s="86"/>
      <c r="L469" s="24">
        <f t="shared" si="150"/>
        <v>0</v>
      </c>
      <c r="M469" s="15"/>
      <c r="N469" s="84"/>
    </row>
    <row r="470" spans="1:14" s="25" customFormat="1" ht="16.5" customHeight="1" x14ac:dyDescent="0.2">
      <c r="A470" s="248"/>
      <c r="B470" s="34">
        <v>73896</v>
      </c>
      <c r="C470" s="35" t="s">
        <v>536</v>
      </c>
      <c r="D470" s="86" t="s">
        <v>177</v>
      </c>
      <c r="E470" s="86">
        <v>1</v>
      </c>
      <c r="F470" s="86">
        <v>1</v>
      </c>
      <c r="G470" s="90">
        <v>11.87</v>
      </c>
      <c r="H470" s="36">
        <f t="shared" si="155"/>
        <v>14.243999999999998</v>
      </c>
      <c r="I470" s="36">
        <f>G470*(100%-N1)</f>
        <v>9.139899999999999</v>
      </c>
      <c r="J470" s="36">
        <f t="shared" si="156"/>
        <v>10.967879999999999</v>
      </c>
      <c r="K470" s="86"/>
      <c r="L470" s="24">
        <f t="shared" si="150"/>
        <v>0</v>
      </c>
      <c r="M470" s="15"/>
      <c r="N470" s="84"/>
    </row>
    <row r="471" spans="1:14" s="25" customFormat="1" ht="16.5" customHeight="1" x14ac:dyDescent="0.2">
      <c r="A471" s="246"/>
      <c r="B471" s="191" t="s">
        <v>1071</v>
      </c>
      <c r="C471" s="192" t="s">
        <v>1042</v>
      </c>
      <c r="D471" s="121" t="s">
        <v>507</v>
      </c>
      <c r="E471" s="121">
        <v>1</v>
      </c>
      <c r="F471" s="121">
        <v>1</v>
      </c>
      <c r="G471" s="121">
        <v>1.2</v>
      </c>
      <c r="H471" s="122">
        <f t="shared" ref="H471:H498" si="157">G471*1.2</f>
        <v>1.44</v>
      </c>
      <c r="I471" s="122">
        <f>G471*(100%-N1)</f>
        <v>0.92399999999999993</v>
      </c>
      <c r="J471" s="122">
        <f t="shared" ref="J471:J497" si="158">I471*1.2</f>
        <v>1.1087999999999998</v>
      </c>
      <c r="K471" s="121"/>
      <c r="L471" s="170">
        <f t="shared" ref="L471:L497" si="159">I471*K471</f>
        <v>0</v>
      </c>
      <c r="M471" s="15"/>
      <c r="N471" s="84"/>
    </row>
    <row r="472" spans="1:14" s="25" customFormat="1" ht="16.5" customHeight="1" x14ac:dyDescent="0.2">
      <c r="A472" s="247"/>
      <c r="B472" s="191" t="s">
        <v>1016</v>
      </c>
      <c r="C472" s="192" t="s">
        <v>1043</v>
      </c>
      <c r="D472" s="121" t="s">
        <v>507</v>
      </c>
      <c r="E472" s="121">
        <v>1</v>
      </c>
      <c r="F472" s="121">
        <v>1</v>
      </c>
      <c r="G472" s="121">
        <v>1.03</v>
      </c>
      <c r="H472" s="122">
        <f t="shared" si="157"/>
        <v>1.236</v>
      </c>
      <c r="I472" s="122">
        <f>G472*(100%-N1)</f>
        <v>0.79310000000000003</v>
      </c>
      <c r="J472" s="122">
        <f t="shared" si="158"/>
        <v>0.95172000000000001</v>
      </c>
      <c r="K472" s="121"/>
      <c r="L472" s="170">
        <f t="shared" si="159"/>
        <v>0</v>
      </c>
      <c r="M472" s="15"/>
      <c r="N472" s="84"/>
    </row>
    <row r="473" spans="1:14" s="25" customFormat="1" ht="16.5" customHeight="1" x14ac:dyDescent="0.2">
      <c r="A473" s="247"/>
      <c r="B473" s="191" t="s">
        <v>1017</v>
      </c>
      <c r="C473" s="192" t="s">
        <v>1044</v>
      </c>
      <c r="D473" s="121" t="s">
        <v>507</v>
      </c>
      <c r="E473" s="121">
        <v>1</v>
      </c>
      <c r="F473" s="121">
        <v>1</v>
      </c>
      <c r="G473" s="121">
        <v>1.2</v>
      </c>
      <c r="H473" s="122">
        <f t="shared" si="157"/>
        <v>1.44</v>
      </c>
      <c r="I473" s="122">
        <f>G473*(100%-N1)</f>
        <v>0.92399999999999993</v>
      </c>
      <c r="J473" s="122">
        <f t="shared" si="158"/>
        <v>1.1087999999999998</v>
      </c>
      <c r="K473" s="121"/>
      <c r="L473" s="170">
        <f t="shared" si="159"/>
        <v>0</v>
      </c>
      <c r="M473" s="15"/>
      <c r="N473" s="84"/>
    </row>
    <row r="474" spans="1:14" s="25" customFormat="1" ht="16.5" customHeight="1" x14ac:dyDescent="0.2">
      <c r="A474" s="247"/>
      <c r="B474" s="191" t="s">
        <v>1018</v>
      </c>
      <c r="C474" s="192" t="s">
        <v>1045</v>
      </c>
      <c r="D474" s="121" t="s">
        <v>507</v>
      </c>
      <c r="E474" s="121">
        <v>1</v>
      </c>
      <c r="F474" s="121">
        <v>1</v>
      </c>
      <c r="G474" s="121">
        <v>1.03</v>
      </c>
      <c r="H474" s="122">
        <f t="shared" si="157"/>
        <v>1.236</v>
      </c>
      <c r="I474" s="122">
        <f>G474*(100%-N1)</f>
        <v>0.79310000000000003</v>
      </c>
      <c r="J474" s="122">
        <f t="shared" si="158"/>
        <v>0.95172000000000001</v>
      </c>
      <c r="K474" s="121"/>
      <c r="L474" s="170">
        <f t="shared" si="159"/>
        <v>0</v>
      </c>
      <c r="M474" s="15"/>
      <c r="N474" s="84"/>
    </row>
    <row r="475" spans="1:14" s="25" customFormat="1" ht="16.5" customHeight="1" x14ac:dyDescent="0.2">
      <c r="A475" s="247"/>
      <c r="B475" s="191" t="s">
        <v>1019</v>
      </c>
      <c r="C475" s="192" t="s">
        <v>1046</v>
      </c>
      <c r="D475" s="121" t="s">
        <v>507</v>
      </c>
      <c r="E475" s="121">
        <v>1</v>
      </c>
      <c r="F475" s="121">
        <v>1</v>
      </c>
      <c r="G475" s="121">
        <v>1.03</v>
      </c>
      <c r="H475" s="122">
        <f t="shared" si="157"/>
        <v>1.236</v>
      </c>
      <c r="I475" s="122">
        <f>G475*(100%-N1)</f>
        <v>0.79310000000000003</v>
      </c>
      <c r="J475" s="122">
        <f t="shared" si="158"/>
        <v>0.95172000000000001</v>
      </c>
      <c r="K475" s="121"/>
      <c r="L475" s="170">
        <f t="shared" si="159"/>
        <v>0</v>
      </c>
      <c r="M475" s="15"/>
      <c r="N475" s="84"/>
    </row>
    <row r="476" spans="1:14" s="25" customFormat="1" ht="16.5" customHeight="1" x14ac:dyDescent="0.2">
      <c r="A476" s="247"/>
      <c r="B476" s="191" t="s">
        <v>1020</v>
      </c>
      <c r="C476" s="192" t="s">
        <v>1047</v>
      </c>
      <c r="D476" s="121" t="s">
        <v>507</v>
      </c>
      <c r="E476" s="121">
        <v>1</v>
      </c>
      <c r="F476" s="121">
        <v>1</v>
      </c>
      <c r="G476" s="121">
        <v>1.08</v>
      </c>
      <c r="H476" s="122">
        <f t="shared" si="157"/>
        <v>1.296</v>
      </c>
      <c r="I476" s="122">
        <f>G476*(100%-N1)</f>
        <v>0.83160000000000012</v>
      </c>
      <c r="J476" s="122">
        <f t="shared" si="158"/>
        <v>0.99792000000000014</v>
      </c>
      <c r="K476" s="121"/>
      <c r="L476" s="170">
        <f t="shared" si="159"/>
        <v>0</v>
      </c>
      <c r="M476" s="15"/>
      <c r="N476" s="84"/>
    </row>
    <row r="477" spans="1:14" s="25" customFormat="1" ht="16.5" customHeight="1" x14ac:dyDescent="0.2">
      <c r="A477" s="247"/>
      <c r="B477" s="191" t="s">
        <v>1021</v>
      </c>
      <c r="C477" s="192" t="s">
        <v>1048</v>
      </c>
      <c r="D477" s="121" t="s">
        <v>507</v>
      </c>
      <c r="E477" s="121">
        <v>1</v>
      </c>
      <c r="F477" s="121">
        <v>1</v>
      </c>
      <c r="G477" s="121">
        <v>1.1599999999999999</v>
      </c>
      <c r="H477" s="122">
        <f t="shared" si="157"/>
        <v>1.3919999999999999</v>
      </c>
      <c r="I477" s="122">
        <f>G477*(100%-N1)</f>
        <v>0.89319999999999999</v>
      </c>
      <c r="J477" s="122">
        <f t="shared" si="158"/>
        <v>1.0718399999999999</v>
      </c>
      <c r="K477" s="121"/>
      <c r="L477" s="170">
        <f t="shared" si="159"/>
        <v>0</v>
      </c>
      <c r="M477" s="15"/>
      <c r="N477" s="84"/>
    </row>
    <row r="478" spans="1:14" s="25" customFormat="1" ht="16.5" customHeight="1" x14ac:dyDescent="0.2">
      <c r="A478" s="247"/>
      <c r="B478" s="191" t="s">
        <v>1022</v>
      </c>
      <c r="C478" s="192" t="s">
        <v>1049</v>
      </c>
      <c r="D478" s="121" t="s">
        <v>507</v>
      </c>
      <c r="E478" s="121">
        <v>1</v>
      </c>
      <c r="F478" s="121">
        <v>1</v>
      </c>
      <c r="G478" s="121">
        <v>1.1299999999999999</v>
      </c>
      <c r="H478" s="122">
        <f t="shared" si="157"/>
        <v>1.3559999999999999</v>
      </c>
      <c r="I478" s="122">
        <f>G478*(100%-N1)</f>
        <v>0.87009999999999998</v>
      </c>
      <c r="J478" s="122">
        <f t="shared" si="158"/>
        <v>1.0441199999999999</v>
      </c>
      <c r="K478" s="121"/>
      <c r="L478" s="170">
        <f t="shared" si="159"/>
        <v>0</v>
      </c>
      <c r="M478" s="15"/>
      <c r="N478" s="84"/>
    </row>
    <row r="479" spans="1:14" s="25" customFormat="1" ht="16.5" customHeight="1" x14ac:dyDescent="0.2">
      <c r="A479" s="247"/>
      <c r="B479" s="191" t="s">
        <v>1023</v>
      </c>
      <c r="C479" s="192" t="s">
        <v>1050</v>
      </c>
      <c r="D479" s="121" t="s">
        <v>507</v>
      </c>
      <c r="E479" s="121">
        <v>1</v>
      </c>
      <c r="F479" s="121">
        <v>1</v>
      </c>
      <c r="G479" s="121">
        <v>1.3</v>
      </c>
      <c r="H479" s="122">
        <f t="shared" si="157"/>
        <v>1.56</v>
      </c>
      <c r="I479" s="122">
        <f>G479*(100%-N1)</f>
        <v>1.0010000000000001</v>
      </c>
      <c r="J479" s="122">
        <f t="shared" si="158"/>
        <v>1.2012</v>
      </c>
      <c r="K479" s="121"/>
      <c r="L479" s="170">
        <f t="shared" si="159"/>
        <v>0</v>
      </c>
      <c r="M479" s="15"/>
      <c r="N479" s="84"/>
    </row>
    <row r="480" spans="1:14" s="25" customFormat="1" ht="16.5" customHeight="1" x14ac:dyDescent="0.2">
      <c r="A480" s="247"/>
      <c r="B480" s="191" t="s">
        <v>1024</v>
      </c>
      <c r="C480" s="192" t="s">
        <v>1051</v>
      </c>
      <c r="D480" s="121" t="s">
        <v>507</v>
      </c>
      <c r="E480" s="121">
        <v>1</v>
      </c>
      <c r="F480" s="121">
        <v>1</v>
      </c>
      <c r="G480" s="121">
        <v>1.94</v>
      </c>
      <c r="H480" s="122">
        <f t="shared" si="157"/>
        <v>2.3279999999999998</v>
      </c>
      <c r="I480" s="122">
        <f>G480*(100%-N1)</f>
        <v>1.4938</v>
      </c>
      <c r="J480" s="122">
        <f t="shared" si="158"/>
        <v>1.7925599999999999</v>
      </c>
      <c r="K480" s="121"/>
      <c r="L480" s="170">
        <f t="shared" si="159"/>
        <v>0</v>
      </c>
      <c r="M480" s="15"/>
      <c r="N480" s="84"/>
    </row>
    <row r="481" spans="1:14" s="25" customFormat="1" ht="16.5" customHeight="1" x14ac:dyDescent="0.2">
      <c r="A481" s="247"/>
      <c r="B481" s="191" t="s">
        <v>1025</v>
      </c>
      <c r="C481" s="192" t="s">
        <v>1052</v>
      </c>
      <c r="D481" s="121" t="s">
        <v>507</v>
      </c>
      <c r="E481" s="121">
        <v>1</v>
      </c>
      <c r="F481" s="121">
        <v>1</v>
      </c>
      <c r="G481" s="121">
        <v>1.94</v>
      </c>
      <c r="H481" s="122">
        <f t="shared" si="157"/>
        <v>2.3279999999999998</v>
      </c>
      <c r="I481" s="122">
        <f>G481*(100%-N1)</f>
        <v>1.4938</v>
      </c>
      <c r="J481" s="122">
        <f t="shared" si="158"/>
        <v>1.7925599999999999</v>
      </c>
      <c r="K481" s="121"/>
      <c r="L481" s="170">
        <f t="shared" si="159"/>
        <v>0</v>
      </c>
      <c r="M481" s="15"/>
      <c r="N481" s="84"/>
    </row>
    <row r="482" spans="1:14" s="25" customFormat="1" ht="16.5" customHeight="1" x14ac:dyDescent="0.2">
      <c r="A482" s="247"/>
      <c r="B482" s="191" t="s">
        <v>1026</v>
      </c>
      <c r="C482" s="192" t="s">
        <v>1053</v>
      </c>
      <c r="D482" s="121" t="s">
        <v>507</v>
      </c>
      <c r="E482" s="121">
        <v>1</v>
      </c>
      <c r="F482" s="121">
        <v>1</v>
      </c>
      <c r="G482" s="121">
        <v>2.02</v>
      </c>
      <c r="H482" s="122">
        <f t="shared" si="157"/>
        <v>2.4239999999999999</v>
      </c>
      <c r="I482" s="122">
        <f>G482*(100%-N1)</f>
        <v>1.5554000000000001</v>
      </c>
      <c r="J482" s="122">
        <f t="shared" si="158"/>
        <v>1.8664800000000001</v>
      </c>
      <c r="K482" s="121"/>
      <c r="L482" s="170">
        <f t="shared" si="159"/>
        <v>0</v>
      </c>
      <c r="M482" s="15"/>
      <c r="N482" s="84"/>
    </row>
    <row r="483" spans="1:14" s="25" customFormat="1" ht="16.5" customHeight="1" x14ac:dyDescent="0.2">
      <c r="A483" s="247"/>
      <c r="B483" s="191" t="s">
        <v>1027</v>
      </c>
      <c r="C483" s="192" t="s">
        <v>1054</v>
      </c>
      <c r="D483" s="121" t="s">
        <v>507</v>
      </c>
      <c r="E483" s="121">
        <v>1</v>
      </c>
      <c r="F483" s="121">
        <v>1</v>
      </c>
      <c r="G483" s="121">
        <v>2.2400000000000002</v>
      </c>
      <c r="H483" s="122">
        <f t="shared" si="157"/>
        <v>2.6880000000000002</v>
      </c>
      <c r="I483" s="122">
        <f>G483*(100%-N1)</f>
        <v>1.7248000000000001</v>
      </c>
      <c r="J483" s="122">
        <f t="shared" si="158"/>
        <v>2.06976</v>
      </c>
      <c r="K483" s="121"/>
      <c r="L483" s="170">
        <f t="shared" si="159"/>
        <v>0</v>
      </c>
      <c r="M483" s="15"/>
      <c r="N483" s="84"/>
    </row>
    <row r="484" spans="1:14" s="25" customFormat="1" ht="16.5" customHeight="1" x14ac:dyDescent="0.2">
      <c r="A484" s="247"/>
      <c r="B484" s="191" t="s">
        <v>1028</v>
      </c>
      <c r="C484" s="192" t="s">
        <v>1055</v>
      </c>
      <c r="D484" s="121" t="s">
        <v>507</v>
      </c>
      <c r="E484" s="121">
        <v>1</v>
      </c>
      <c r="F484" s="121">
        <v>1</v>
      </c>
      <c r="G484" s="121">
        <v>2.31</v>
      </c>
      <c r="H484" s="122">
        <f t="shared" si="157"/>
        <v>2.7719999999999998</v>
      </c>
      <c r="I484" s="122">
        <f>G484*(100%-N1)</f>
        <v>1.7787000000000002</v>
      </c>
      <c r="J484" s="122">
        <f t="shared" si="158"/>
        <v>2.1344400000000001</v>
      </c>
      <c r="K484" s="121"/>
      <c r="L484" s="170">
        <f t="shared" si="159"/>
        <v>0</v>
      </c>
      <c r="M484" s="15"/>
      <c r="N484" s="84"/>
    </row>
    <row r="485" spans="1:14" s="25" customFormat="1" ht="16.5" customHeight="1" x14ac:dyDescent="0.2">
      <c r="A485" s="247"/>
      <c r="B485" s="191" t="s">
        <v>1029</v>
      </c>
      <c r="C485" s="192" t="s">
        <v>1056</v>
      </c>
      <c r="D485" s="121" t="s">
        <v>507</v>
      </c>
      <c r="E485" s="121">
        <v>1</v>
      </c>
      <c r="F485" s="121">
        <v>1</v>
      </c>
      <c r="G485" s="121">
        <v>2.4500000000000002</v>
      </c>
      <c r="H485" s="122">
        <f t="shared" si="157"/>
        <v>2.94</v>
      </c>
      <c r="I485" s="122">
        <f>G485*(100%-N1)</f>
        <v>1.8865000000000003</v>
      </c>
      <c r="J485" s="122">
        <f t="shared" si="158"/>
        <v>2.2638000000000003</v>
      </c>
      <c r="K485" s="121"/>
      <c r="L485" s="170">
        <f t="shared" si="159"/>
        <v>0</v>
      </c>
      <c r="M485" s="15"/>
      <c r="N485" s="84"/>
    </row>
    <row r="486" spans="1:14" s="25" customFormat="1" ht="16.5" customHeight="1" x14ac:dyDescent="0.2">
      <c r="A486" s="247"/>
      <c r="B486" s="191" t="s">
        <v>1030</v>
      </c>
      <c r="C486" s="192" t="s">
        <v>1057</v>
      </c>
      <c r="D486" s="121" t="s">
        <v>507</v>
      </c>
      <c r="E486" s="121">
        <v>1</v>
      </c>
      <c r="F486" s="121">
        <v>1</v>
      </c>
      <c r="G486" s="121">
        <v>2.59</v>
      </c>
      <c r="H486" s="122">
        <f t="shared" si="157"/>
        <v>3.1079999999999997</v>
      </c>
      <c r="I486" s="122">
        <f>G486*(100%-N1)</f>
        <v>1.9943</v>
      </c>
      <c r="J486" s="122">
        <f t="shared" si="158"/>
        <v>2.39316</v>
      </c>
      <c r="K486" s="121"/>
      <c r="L486" s="170">
        <f t="shared" si="159"/>
        <v>0</v>
      </c>
      <c r="M486" s="15"/>
      <c r="N486" s="84"/>
    </row>
    <row r="487" spans="1:14" s="25" customFormat="1" ht="16.5" customHeight="1" x14ac:dyDescent="0.2">
      <c r="A487" s="247"/>
      <c r="B487" s="191" t="s">
        <v>1031</v>
      </c>
      <c r="C487" s="192" t="s">
        <v>1058</v>
      </c>
      <c r="D487" s="121" t="s">
        <v>507</v>
      </c>
      <c r="E487" s="121">
        <v>1</v>
      </c>
      <c r="F487" s="121">
        <v>1</v>
      </c>
      <c r="G487" s="121">
        <v>2.67</v>
      </c>
      <c r="H487" s="122">
        <f t="shared" si="157"/>
        <v>3.2039999999999997</v>
      </c>
      <c r="I487" s="122">
        <f>G487*(100%-N1)</f>
        <v>2.0558999999999998</v>
      </c>
      <c r="J487" s="122">
        <f t="shared" si="158"/>
        <v>2.4670799999999997</v>
      </c>
      <c r="K487" s="121"/>
      <c r="L487" s="170">
        <f t="shared" si="159"/>
        <v>0</v>
      </c>
      <c r="M487" s="15"/>
      <c r="N487" s="84"/>
    </row>
    <row r="488" spans="1:14" s="25" customFormat="1" ht="16.5" customHeight="1" x14ac:dyDescent="0.2">
      <c r="A488" s="247"/>
      <c r="B488" s="191" t="s">
        <v>1032</v>
      </c>
      <c r="C488" s="192" t="s">
        <v>1059</v>
      </c>
      <c r="D488" s="121" t="s">
        <v>507</v>
      </c>
      <c r="E488" s="121">
        <v>1</v>
      </c>
      <c r="F488" s="121">
        <v>1</v>
      </c>
      <c r="G488" s="121">
        <v>2.96</v>
      </c>
      <c r="H488" s="122">
        <f t="shared" si="157"/>
        <v>3.552</v>
      </c>
      <c r="I488" s="122">
        <f>G488*(100%-N1)</f>
        <v>2.2791999999999999</v>
      </c>
      <c r="J488" s="122">
        <f t="shared" si="158"/>
        <v>2.7350399999999997</v>
      </c>
      <c r="K488" s="121"/>
      <c r="L488" s="170">
        <f t="shared" si="159"/>
        <v>0</v>
      </c>
      <c r="M488" s="15"/>
      <c r="N488" s="84"/>
    </row>
    <row r="489" spans="1:14" s="25" customFormat="1" ht="16.5" customHeight="1" x14ac:dyDescent="0.2">
      <c r="A489" s="247"/>
      <c r="B489" s="191" t="s">
        <v>1033</v>
      </c>
      <c r="C489" s="192" t="s">
        <v>1060</v>
      </c>
      <c r="D489" s="121" t="s">
        <v>507</v>
      </c>
      <c r="E489" s="121">
        <v>1</v>
      </c>
      <c r="F489" s="121">
        <v>1</v>
      </c>
      <c r="G489" s="121">
        <v>3.38</v>
      </c>
      <c r="H489" s="122">
        <f t="shared" si="157"/>
        <v>4.056</v>
      </c>
      <c r="I489" s="122">
        <f>G489*(100%-N1)</f>
        <v>2.6025999999999998</v>
      </c>
      <c r="J489" s="122">
        <f t="shared" si="158"/>
        <v>3.1231199999999997</v>
      </c>
      <c r="K489" s="121"/>
      <c r="L489" s="170">
        <f t="shared" si="159"/>
        <v>0</v>
      </c>
      <c r="M489" s="15"/>
      <c r="N489" s="84"/>
    </row>
    <row r="490" spans="1:14" s="25" customFormat="1" ht="16.5" customHeight="1" x14ac:dyDescent="0.2">
      <c r="A490" s="247"/>
      <c r="B490" s="191" t="s">
        <v>1034</v>
      </c>
      <c r="C490" s="192" t="s">
        <v>1061</v>
      </c>
      <c r="D490" s="121" t="s">
        <v>507</v>
      </c>
      <c r="E490" s="121">
        <v>1</v>
      </c>
      <c r="F490" s="121">
        <v>1</v>
      </c>
      <c r="G490" s="121">
        <v>3.18</v>
      </c>
      <c r="H490" s="122">
        <f t="shared" si="157"/>
        <v>3.8159999999999998</v>
      </c>
      <c r="I490" s="122">
        <f>G490*(100%-N1)</f>
        <v>2.4486000000000003</v>
      </c>
      <c r="J490" s="122">
        <f t="shared" si="158"/>
        <v>2.9383200000000005</v>
      </c>
      <c r="K490" s="121"/>
      <c r="L490" s="170">
        <f t="shared" si="159"/>
        <v>0</v>
      </c>
      <c r="M490" s="15"/>
      <c r="N490" s="84"/>
    </row>
    <row r="491" spans="1:14" s="25" customFormat="1" ht="16.5" customHeight="1" x14ac:dyDescent="0.2">
      <c r="A491" s="247"/>
      <c r="B491" s="191" t="s">
        <v>1035</v>
      </c>
      <c r="C491" s="192" t="s">
        <v>1062</v>
      </c>
      <c r="D491" s="121" t="s">
        <v>507</v>
      </c>
      <c r="E491" s="121">
        <v>1</v>
      </c>
      <c r="F491" s="121">
        <v>1</v>
      </c>
      <c r="G491" s="121">
        <v>3.25</v>
      </c>
      <c r="H491" s="122">
        <f t="shared" si="157"/>
        <v>3.9</v>
      </c>
      <c r="I491" s="122">
        <f>G491*(100%-N1)</f>
        <v>2.5024999999999999</v>
      </c>
      <c r="J491" s="122">
        <f t="shared" si="158"/>
        <v>3.0029999999999997</v>
      </c>
      <c r="K491" s="121"/>
      <c r="L491" s="170">
        <f t="shared" si="159"/>
        <v>0</v>
      </c>
      <c r="M491" s="15"/>
      <c r="N491" s="84"/>
    </row>
    <row r="492" spans="1:14" s="25" customFormat="1" ht="16.5" customHeight="1" x14ac:dyDescent="0.2">
      <c r="A492" s="247"/>
      <c r="B492" s="191" t="s">
        <v>1036</v>
      </c>
      <c r="C492" s="192" t="s">
        <v>1063</v>
      </c>
      <c r="D492" s="121" t="s">
        <v>507</v>
      </c>
      <c r="E492" s="121">
        <v>1</v>
      </c>
      <c r="F492" s="121">
        <v>1</v>
      </c>
      <c r="G492" s="121">
        <v>3.68</v>
      </c>
      <c r="H492" s="122">
        <f t="shared" si="157"/>
        <v>4.4160000000000004</v>
      </c>
      <c r="I492" s="122">
        <f>G492*(100%-N1)</f>
        <v>2.8336000000000001</v>
      </c>
      <c r="J492" s="122">
        <f t="shared" si="158"/>
        <v>3.4003200000000002</v>
      </c>
      <c r="K492" s="121"/>
      <c r="L492" s="170">
        <f t="shared" si="159"/>
        <v>0</v>
      </c>
      <c r="M492" s="15"/>
      <c r="N492" s="84"/>
    </row>
    <row r="493" spans="1:14" s="25" customFormat="1" ht="16.5" customHeight="1" x14ac:dyDescent="0.2">
      <c r="A493" s="247"/>
      <c r="B493" s="191" t="s">
        <v>1037</v>
      </c>
      <c r="C493" s="192" t="s">
        <v>1064</v>
      </c>
      <c r="D493" s="121" t="s">
        <v>507</v>
      </c>
      <c r="E493" s="121">
        <v>1</v>
      </c>
      <c r="F493" s="121">
        <v>1</v>
      </c>
      <c r="G493" s="121">
        <v>3.82</v>
      </c>
      <c r="H493" s="122">
        <f t="shared" si="157"/>
        <v>4.5839999999999996</v>
      </c>
      <c r="I493" s="122">
        <f>G493*(100%-N1)</f>
        <v>2.9413999999999998</v>
      </c>
      <c r="J493" s="122">
        <f t="shared" si="158"/>
        <v>3.5296799999999995</v>
      </c>
      <c r="K493" s="121"/>
      <c r="L493" s="170">
        <f t="shared" si="159"/>
        <v>0</v>
      </c>
      <c r="M493" s="15"/>
      <c r="N493" s="84"/>
    </row>
    <row r="494" spans="1:14" s="25" customFormat="1" ht="16.5" customHeight="1" x14ac:dyDescent="0.2">
      <c r="A494" s="247"/>
      <c r="B494" s="191" t="s">
        <v>1038</v>
      </c>
      <c r="C494" s="192" t="s">
        <v>1065</v>
      </c>
      <c r="D494" s="121" t="s">
        <v>507</v>
      </c>
      <c r="E494" s="121">
        <v>1</v>
      </c>
      <c r="F494" s="121">
        <v>1</v>
      </c>
      <c r="G494" s="121">
        <v>4.12</v>
      </c>
      <c r="H494" s="122">
        <f t="shared" si="157"/>
        <v>4.944</v>
      </c>
      <c r="I494" s="122">
        <f>G494*(100%-N1)</f>
        <v>3.1724000000000001</v>
      </c>
      <c r="J494" s="122">
        <f t="shared" si="158"/>
        <v>3.80688</v>
      </c>
      <c r="K494" s="121"/>
      <c r="L494" s="170">
        <f t="shared" si="159"/>
        <v>0</v>
      </c>
      <c r="M494" s="15"/>
      <c r="N494" s="84"/>
    </row>
    <row r="495" spans="1:14" s="25" customFormat="1" ht="16.5" customHeight="1" x14ac:dyDescent="0.2">
      <c r="A495" s="247"/>
      <c r="B495" s="191" t="s">
        <v>1039</v>
      </c>
      <c r="C495" s="192" t="s">
        <v>1066</v>
      </c>
      <c r="D495" s="121" t="s">
        <v>507</v>
      </c>
      <c r="E495" s="121">
        <v>1</v>
      </c>
      <c r="F495" s="121">
        <v>1</v>
      </c>
      <c r="G495" s="121">
        <v>4.9000000000000004</v>
      </c>
      <c r="H495" s="122">
        <f t="shared" si="157"/>
        <v>5.88</v>
      </c>
      <c r="I495" s="122">
        <f>G495*(100%-N1)</f>
        <v>3.7730000000000006</v>
      </c>
      <c r="J495" s="122">
        <f t="shared" si="158"/>
        <v>4.5276000000000005</v>
      </c>
      <c r="K495" s="121"/>
      <c r="L495" s="170">
        <f t="shared" si="159"/>
        <v>0</v>
      </c>
      <c r="M495" s="15"/>
      <c r="N495" s="84"/>
    </row>
    <row r="496" spans="1:14" s="25" customFormat="1" ht="16.5" customHeight="1" x14ac:dyDescent="0.2">
      <c r="A496" s="247"/>
      <c r="B496" s="191" t="s">
        <v>1040</v>
      </c>
      <c r="C496" s="192" t="s">
        <v>1067</v>
      </c>
      <c r="D496" s="121" t="s">
        <v>507</v>
      </c>
      <c r="E496" s="121">
        <v>1</v>
      </c>
      <c r="F496" s="121">
        <v>1</v>
      </c>
      <c r="G496" s="121">
        <v>5.33</v>
      </c>
      <c r="H496" s="122">
        <f t="shared" si="157"/>
        <v>6.3959999999999999</v>
      </c>
      <c r="I496" s="122">
        <f>G496*(100%-N1)</f>
        <v>4.1040999999999999</v>
      </c>
      <c r="J496" s="122">
        <f t="shared" si="158"/>
        <v>4.9249199999999993</v>
      </c>
      <c r="K496" s="121"/>
      <c r="L496" s="170">
        <f t="shared" si="159"/>
        <v>0</v>
      </c>
      <c r="M496" s="15"/>
      <c r="N496" s="84"/>
    </row>
    <row r="497" spans="1:14" s="25" customFormat="1" ht="16.5" customHeight="1" x14ac:dyDescent="0.2">
      <c r="A497" s="248"/>
      <c r="B497" s="191" t="s">
        <v>1041</v>
      </c>
      <c r="C497" s="192" t="s">
        <v>1068</v>
      </c>
      <c r="D497" s="121" t="s">
        <v>507</v>
      </c>
      <c r="E497" s="121">
        <v>1</v>
      </c>
      <c r="F497" s="121">
        <v>1</v>
      </c>
      <c r="G497" s="121">
        <v>5.63</v>
      </c>
      <c r="H497" s="122">
        <f t="shared" si="157"/>
        <v>6.7559999999999993</v>
      </c>
      <c r="I497" s="122">
        <f>G497*(100%-N1)</f>
        <v>4.3350999999999997</v>
      </c>
      <c r="J497" s="122">
        <f t="shared" si="158"/>
        <v>5.2021199999999999</v>
      </c>
      <c r="K497" s="121"/>
      <c r="L497" s="170">
        <f t="shared" si="159"/>
        <v>0</v>
      </c>
      <c r="M497" s="15"/>
      <c r="N497" s="84"/>
    </row>
    <row r="498" spans="1:14" s="25" customFormat="1" ht="109.5" customHeight="1" x14ac:dyDescent="0.2">
      <c r="A498" s="224"/>
      <c r="B498" s="191" t="s">
        <v>1295</v>
      </c>
      <c r="C498" s="192" t="s">
        <v>1351</v>
      </c>
      <c r="D498" s="121" t="s">
        <v>836</v>
      </c>
      <c r="E498" s="121">
        <v>1</v>
      </c>
      <c r="F498" s="121">
        <v>1</v>
      </c>
      <c r="G498" s="121">
        <v>19.55</v>
      </c>
      <c r="H498" s="122">
        <f t="shared" si="157"/>
        <v>23.46</v>
      </c>
      <c r="I498" s="122">
        <f>G498*(100%-N1)</f>
        <v>15.053500000000001</v>
      </c>
      <c r="J498" s="122">
        <f t="shared" ref="J498" si="160">I498*1.2</f>
        <v>18.0642</v>
      </c>
      <c r="K498" s="121"/>
      <c r="L498" s="170">
        <f t="shared" ref="L498" si="161">I498*K498</f>
        <v>0</v>
      </c>
      <c r="M498" s="15"/>
      <c r="N498" s="84"/>
    </row>
    <row r="499" spans="1:14" s="25" customFormat="1" ht="63.75" customHeight="1" x14ac:dyDescent="0.2">
      <c r="A499" s="112"/>
      <c r="B499" s="18" t="s">
        <v>837</v>
      </c>
      <c r="C499" s="8" t="s">
        <v>838</v>
      </c>
      <c r="D499" s="9" t="s">
        <v>273</v>
      </c>
      <c r="E499" s="113">
        <v>1</v>
      </c>
      <c r="F499" s="113">
        <v>1</v>
      </c>
      <c r="G499" s="113">
        <v>15.19</v>
      </c>
      <c r="H499" s="36">
        <f t="shared" si="155"/>
        <v>18.227999999999998</v>
      </c>
      <c r="I499" s="36">
        <f>G499*(100%-N1)</f>
        <v>11.696299999999999</v>
      </c>
      <c r="J499" s="36">
        <f t="shared" si="156"/>
        <v>14.035559999999998</v>
      </c>
      <c r="K499" s="113"/>
      <c r="L499" s="24">
        <f t="shared" si="150"/>
        <v>0</v>
      </c>
      <c r="M499" s="15"/>
      <c r="N499" s="84"/>
    </row>
    <row r="500" spans="1:14" s="25" customFormat="1" ht="68.25" customHeight="1" x14ac:dyDescent="0.2">
      <c r="A500" s="112"/>
      <c r="B500" s="18" t="s">
        <v>839</v>
      </c>
      <c r="C500" s="8" t="s">
        <v>840</v>
      </c>
      <c r="D500" s="9" t="s">
        <v>273</v>
      </c>
      <c r="E500" s="113">
        <v>1</v>
      </c>
      <c r="F500" s="113">
        <v>1</v>
      </c>
      <c r="G500" s="113">
        <v>8.67</v>
      </c>
      <c r="H500" s="36">
        <f t="shared" si="155"/>
        <v>10.404</v>
      </c>
      <c r="I500" s="36">
        <f>G500*(100%-N1)</f>
        <v>6.6759000000000004</v>
      </c>
      <c r="J500" s="36">
        <f t="shared" si="156"/>
        <v>8.0110799999999998</v>
      </c>
      <c r="K500" s="113"/>
      <c r="L500" s="24">
        <f t="shared" si="150"/>
        <v>0</v>
      </c>
      <c r="M500" s="15"/>
      <c r="N500" s="84"/>
    </row>
    <row r="501" spans="1:14" s="25" customFormat="1" ht="65.25" customHeight="1" x14ac:dyDescent="0.2">
      <c r="A501" s="112"/>
      <c r="B501" s="18" t="s">
        <v>841</v>
      </c>
      <c r="C501" s="8" t="s">
        <v>842</v>
      </c>
      <c r="D501" s="9" t="s">
        <v>273</v>
      </c>
      <c r="E501" s="113">
        <v>1</v>
      </c>
      <c r="F501" s="113">
        <v>1</v>
      </c>
      <c r="G501" s="113">
        <v>14.43</v>
      </c>
      <c r="H501" s="36">
        <f t="shared" si="155"/>
        <v>17.315999999999999</v>
      </c>
      <c r="I501" s="36">
        <f>G501*(100%-N1)</f>
        <v>11.1111</v>
      </c>
      <c r="J501" s="36">
        <f t="shared" si="156"/>
        <v>13.333320000000001</v>
      </c>
      <c r="K501" s="113"/>
      <c r="L501" s="24">
        <f t="shared" si="150"/>
        <v>0</v>
      </c>
      <c r="M501" s="15"/>
      <c r="N501" s="84"/>
    </row>
    <row r="502" spans="1:14" s="25" customFormat="1" ht="57.75" customHeight="1" x14ac:dyDescent="0.2">
      <c r="A502" s="246"/>
      <c r="B502" s="52" t="s">
        <v>560</v>
      </c>
      <c r="C502" s="53" t="s">
        <v>561</v>
      </c>
      <c r="D502" s="9" t="s">
        <v>273</v>
      </c>
      <c r="E502" s="86">
        <v>1</v>
      </c>
      <c r="F502" s="86">
        <v>1</v>
      </c>
      <c r="G502" s="90">
        <v>2.19</v>
      </c>
      <c r="H502" s="36">
        <f t="shared" si="155"/>
        <v>2.6279999999999997</v>
      </c>
      <c r="I502" s="36">
        <f>G502*(100%-N1)</f>
        <v>1.6862999999999999</v>
      </c>
      <c r="J502" s="36">
        <f t="shared" si="156"/>
        <v>2.0235599999999998</v>
      </c>
      <c r="K502" s="86"/>
      <c r="L502" s="24">
        <f t="shared" si="150"/>
        <v>0</v>
      </c>
      <c r="M502" s="15"/>
      <c r="N502" s="84"/>
    </row>
    <row r="503" spans="1:14" s="25" customFormat="1" ht="27.75" customHeight="1" x14ac:dyDescent="0.2">
      <c r="A503" s="248"/>
      <c r="B503" s="52" t="s">
        <v>638</v>
      </c>
      <c r="C503" s="53" t="s">
        <v>639</v>
      </c>
      <c r="D503" s="9" t="s">
        <v>273</v>
      </c>
      <c r="E503" s="86">
        <v>1</v>
      </c>
      <c r="F503" s="86">
        <v>1</v>
      </c>
      <c r="G503" s="90">
        <v>2.64</v>
      </c>
      <c r="H503" s="36">
        <f t="shared" si="155"/>
        <v>3.1680000000000001</v>
      </c>
      <c r="I503" s="36">
        <f>G503*(100%-N1)</f>
        <v>2.0327999999999999</v>
      </c>
      <c r="J503" s="36">
        <f t="shared" si="156"/>
        <v>2.4393599999999998</v>
      </c>
      <c r="K503" s="86"/>
      <c r="L503" s="24">
        <f t="shared" si="150"/>
        <v>0</v>
      </c>
      <c r="M503" s="15"/>
      <c r="N503" s="84"/>
    </row>
    <row r="504" spans="1:14" s="25" customFormat="1" ht="33" customHeight="1" x14ac:dyDescent="0.2">
      <c r="A504" s="249"/>
      <c r="B504" s="9" t="s">
        <v>325</v>
      </c>
      <c r="C504" s="41" t="s">
        <v>326</v>
      </c>
      <c r="D504" s="9" t="s">
        <v>273</v>
      </c>
      <c r="E504" s="86">
        <v>1</v>
      </c>
      <c r="F504" s="86">
        <v>1</v>
      </c>
      <c r="G504" s="90">
        <v>2.84</v>
      </c>
      <c r="H504" s="36">
        <f t="shared" ref="H504:H515" si="162">G504*1.2</f>
        <v>3.4079999999999999</v>
      </c>
      <c r="I504" s="36">
        <f>G504*(100%-N1)</f>
        <v>2.1867999999999999</v>
      </c>
      <c r="J504" s="36">
        <f t="shared" ref="J504:J515" si="163">I504*1.2</f>
        <v>2.6241599999999998</v>
      </c>
      <c r="K504" s="86"/>
      <c r="L504" s="24">
        <f t="shared" si="150"/>
        <v>0</v>
      </c>
      <c r="M504" s="15"/>
      <c r="N504" s="84"/>
    </row>
    <row r="505" spans="1:14" s="25" customFormat="1" ht="33" customHeight="1" x14ac:dyDescent="0.2">
      <c r="A505" s="249"/>
      <c r="B505" s="9" t="s">
        <v>327</v>
      </c>
      <c r="C505" s="41" t="s">
        <v>328</v>
      </c>
      <c r="D505" s="9" t="s">
        <v>273</v>
      </c>
      <c r="E505" s="86">
        <v>1</v>
      </c>
      <c r="F505" s="86">
        <v>1</v>
      </c>
      <c r="G505" s="90">
        <v>2.46</v>
      </c>
      <c r="H505" s="36">
        <f t="shared" si="162"/>
        <v>2.952</v>
      </c>
      <c r="I505" s="36">
        <f>G505*(100%-N1)</f>
        <v>1.8942000000000001</v>
      </c>
      <c r="J505" s="36">
        <f t="shared" si="163"/>
        <v>2.2730399999999999</v>
      </c>
      <c r="K505" s="86"/>
      <c r="L505" s="24">
        <f t="shared" si="150"/>
        <v>0</v>
      </c>
      <c r="M505" s="15"/>
      <c r="N505" s="84"/>
    </row>
    <row r="506" spans="1:14" s="25" customFormat="1" ht="39" customHeight="1" x14ac:dyDescent="0.2">
      <c r="A506" s="249"/>
      <c r="B506" s="9" t="s">
        <v>329</v>
      </c>
      <c r="C506" s="41" t="s">
        <v>330</v>
      </c>
      <c r="D506" s="9" t="s">
        <v>273</v>
      </c>
      <c r="E506" s="86">
        <v>1</v>
      </c>
      <c r="F506" s="86">
        <v>1</v>
      </c>
      <c r="G506" s="90">
        <v>3.38</v>
      </c>
      <c r="H506" s="36">
        <f t="shared" si="162"/>
        <v>4.056</v>
      </c>
      <c r="I506" s="36">
        <f>G506*(100%-N1)</f>
        <v>2.6025999999999998</v>
      </c>
      <c r="J506" s="36">
        <f t="shared" si="163"/>
        <v>3.1231199999999997</v>
      </c>
      <c r="K506" s="86"/>
      <c r="L506" s="24">
        <f t="shared" si="150"/>
        <v>0</v>
      </c>
      <c r="M506" s="15"/>
      <c r="N506" s="84"/>
    </row>
    <row r="507" spans="1:14" s="25" customFormat="1" ht="39" customHeight="1" x14ac:dyDescent="0.2">
      <c r="A507" s="249"/>
      <c r="B507" s="9" t="s">
        <v>331</v>
      </c>
      <c r="C507" s="41" t="s">
        <v>332</v>
      </c>
      <c r="D507" s="9" t="s">
        <v>273</v>
      </c>
      <c r="E507" s="86">
        <v>1</v>
      </c>
      <c r="F507" s="86">
        <v>1</v>
      </c>
      <c r="G507" s="90">
        <v>2.67</v>
      </c>
      <c r="H507" s="36">
        <f t="shared" si="162"/>
        <v>3.2039999999999997</v>
      </c>
      <c r="I507" s="36">
        <f>G507*(100%-N1)</f>
        <v>2.0558999999999998</v>
      </c>
      <c r="J507" s="36">
        <f t="shared" si="163"/>
        <v>2.4670799999999997</v>
      </c>
      <c r="K507" s="86"/>
      <c r="L507" s="24">
        <f t="shared" ref="L507:L548" si="164">I507*K507</f>
        <v>0</v>
      </c>
      <c r="M507" s="15"/>
      <c r="N507" s="84"/>
    </row>
    <row r="508" spans="1:14" s="25" customFormat="1" ht="75" customHeight="1" x14ac:dyDescent="0.2">
      <c r="A508" s="14"/>
      <c r="B508" s="9" t="s">
        <v>333</v>
      </c>
      <c r="C508" s="41" t="s">
        <v>334</v>
      </c>
      <c r="D508" s="9" t="s">
        <v>273</v>
      </c>
      <c r="E508" s="86">
        <v>1</v>
      </c>
      <c r="F508" s="86">
        <v>1</v>
      </c>
      <c r="G508" s="90">
        <v>3.38</v>
      </c>
      <c r="H508" s="36">
        <f t="shared" si="162"/>
        <v>4.056</v>
      </c>
      <c r="I508" s="36">
        <f>G508*(100%-N1)</f>
        <v>2.6025999999999998</v>
      </c>
      <c r="J508" s="36">
        <f t="shared" si="163"/>
        <v>3.1231199999999997</v>
      </c>
      <c r="K508" s="86"/>
      <c r="L508" s="24">
        <f t="shared" si="164"/>
        <v>0</v>
      </c>
      <c r="M508" s="15"/>
      <c r="N508" s="84"/>
    </row>
    <row r="509" spans="1:14" s="25" customFormat="1" ht="25.5" customHeight="1" x14ac:dyDescent="0.2">
      <c r="A509" s="249"/>
      <c r="B509" s="9" t="s">
        <v>335</v>
      </c>
      <c r="C509" s="41" t="s">
        <v>336</v>
      </c>
      <c r="D509" s="9" t="s">
        <v>273</v>
      </c>
      <c r="E509" s="86">
        <v>1</v>
      </c>
      <c r="F509" s="86">
        <v>1</v>
      </c>
      <c r="G509" s="90">
        <v>3.32</v>
      </c>
      <c r="H509" s="36">
        <f t="shared" si="162"/>
        <v>3.9839999999999995</v>
      </c>
      <c r="I509" s="36">
        <f>G509*(100%-N1)</f>
        <v>2.5564</v>
      </c>
      <c r="J509" s="36">
        <f t="shared" si="163"/>
        <v>3.0676799999999997</v>
      </c>
      <c r="K509" s="86"/>
      <c r="L509" s="24">
        <f t="shared" si="164"/>
        <v>0</v>
      </c>
      <c r="M509" s="15"/>
      <c r="N509" s="84"/>
    </row>
    <row r="510" spans="1:14" s="25" customFormat="1" ht="39" customHeight="1" x14ac:dyDescent="0.2">
      <c r="A510" s="249"/>
      <c r="B510" s="9" t="s">
        <v>337</v>
      </c>
      <c r="C510" s="41" t="s">
        <v>338</v>
      </c>
      <c r="D510" s="9" t="s">
        <v>273</v>
      </c>
      <c r="E510" s="86">
        <v>1</v>
      </c>
      <c r="F510" s="86">
        <v>1</v>
      </c>
      <c r="G510" s="90">
        <v>1.59</v>
      </c>
      <c r="H510" s="36">
        <f t="shared" si="162"/>
        <v>1.9079999999999999</v>
      </c>
      <c r="I510" s="36">
        <f>G510*(100%-N1)</f>
        <v>1.2243000000000002</v>
      </c>
      <c r="J510" s="36">
        <f t="shared" si="163"/>
        <v>1.4691600000000002</v>
      </c>
      <c r="K510" s="86"/>
      <c r="L510" s="24">
        <f t="shared" si="164"/>
        <v>0</v>
      </c>
      <c r="M510" s="15"/>
      <c r="N510" s="84"/>
    </row>
    <row r="511" spans="1:14" s="25" customFormat="1" ht="56.25" customHeight="1" x14ac:dyDescent="0.2">
      <c r="A511" s="51"/>
      <c r="B511" s="52" t="s">
        <v>529</v>
      </c>
      <c r="C511" s="53" t="s">
        <v>530</v>
      </c>
      <c r="D511" s="9" t="s">
        <v>177</v>
      </c>
      <c r="E511" s="86">
        <v>1</v>
      </c>
      <c r="F511" s="86">
        <v>1</v>
      </c>
      <c r="G511" s="90">
        <v>7.14</v>
      </c>
      <c r="H511" s="36">
        <f t="shared" si="162"/>
        <v>8.5679999999999996</v>
      </c>
      <c r="I511" s="36">
        <f>G511*(100%-N1)</f>
        <v>5.4977999999999998</v>
      </c>
      <c r="J511" s="36">
        <f t="shared" ref="J511" si="165">I511*1.2</f>
        <v>6.5973599999999992</v>
      </c>
      <c r="K511" s="86"/>
      <c r="L511" s="24">
        <f t="shared" si="164"/>
        <v>0</v>
      </c>
      <c r="M511" s="15"/>
      <c r="N511" s="84"/>
    </row>
    <row r="512" spans="1:14" s="25" customFormat="1" ht="30.75" customHeight="1" x14ac:dyDescent="0.2">
      <c r="A512" s="249"/>
      <c r="B512" s="137" t="s">
        <v>339</v>
      </c>
      <c r="C512" s="138" t="s">
        <v>894</v>
      </c>
      <c r="D512" s="137" t="s">
        <v>273</v>
      </c>
      <c r="E512" s="139">
        <v>1</v>
      </c>
      <c r="F512" s="139">
        <v>1</v>
      </c>
      <c r="G512" s="139">
        <v>22.42</v>
      </c>
      <c r="H512" s="140">
        <f t="shared" si="162"/>
        <v>26.904</v>
      </c>
      <c r="I512" s="140">
        <v>14.57</v>
      </c>
      <c r="J512" s="140">
        <f t="shared" si="163"/>
        <v>17.483999999999998</v>
      </c>
      <c r="K512" s="139"/>
      <c r="L512" s="186">
        <f t="shared" si="164"/>
        <v>0</v>
      </c>
      <c r="M512" s="15"/>
      <c r="N512" s="84"/>
    </row>
    <row r="513" spans="1:14" s="25" customFormat="1" ht="31.5" customHeight="1" x14ac:dyDescent="0.2">
      <c r="A513" s="249"/>
      <c r="B513" s="137" t="s">
        <v>340</v>
      </c>
      <c r="C513" s="138" t="s">
        <v>895</v>
      </c>
      <c r="D513" s="137" t="s">
        <v>273</v>
      </c>
      <c r="E513" s="139">
        <v>1</v>
      </c>
      <c r="F513" s="139">
        <v>1</v>
      </c>
      <c r="G513" s="139">
        <v>24.93</v>
      </c>
      <c r="H513" s="140">
        <f t="shared" si="162"/>
        <v>29.915999999999997</v>
      </c>
      <c r="I513" s="140">
        <v>16.2</v>
      </c>
      <c r="J513" s="140">
        <f t="shared" si="163"/>
        <v>19.439999999999998</v>
      </c>
      <c r="K513" s="139"/>
      <c r="L513" s="186">
        <f t="shared" si="164"/>
        <v>0</v>
      </c>
      <c r="M513" s="15"/>
      <c r="N513" s="84"/>
    </row>
    <row r="514" spans="1:14" s="25" customFormat="1" ht="37.5" customHeight="1" x14ac:dyDescent="0.2">
      <c r="A514" s="249"/>
      <c r="B514" s="137" t="s">
        <v>341</v>
      </c>
      <c r="C514" s="138" t="s">
        <v>896</v>
      </c>
      <c r="D514" s="137" t="s">
        <v>273</v>
      </c>
      <c r="E514" s="139">
        <v>1</v>
      </c>
      <c r="F514" s="139">
        <v>1</v>
      </c>
      <c r="G514" s="139">
        <v>19.850000000000001</v>
      </c>
      <c r="H514" s="140">
        <f t="shared" si="162"/>
        <v>23.82</v>
      </c>
      <c r="I514" s="140">
        <v>12.9</v>
      </c>
      <c r="J514" s="140">
        <f t="shared" si="163"/>
        <v>15.48</v>
      </c>
      <c r="K514" s="139"/>
      <c r="L514" s="186">
        <f t="shared" si="164"/>
        <v>0</v>
      </c>
      <c r="M514" s="15"/>
      <c r="N514" s="84"/>
    </row>
    <row r="515" spans="1:14" s="25" customFormat="1" ht="34.5" customHeight="1" x14ac:dyDescent="0.2">
      <c r="A515" s="249"/>
      <c r="B515" s="137" t="s">
        <v>342</v>
      </c>
      <c r="C515" s="138" t="s">
        <v>897</v>
      </c>
      <c r="D515" s="137" t="s">
        <v>273</v>
      </c>
      <c r="E515" s="139">
        <v>1</v>
      </c>
      <c r="F515" s="139">
        <v>1</v>
      </c>
      <c r="G515" s="139">
        <v>22.42</v>
      </c>
      <c r="H515" s="140">
        <f t="shared" si="162"/>
        <v>26.904</v>
      </c>
      <c r="I515" s="140">
        <v>14.57</v>
      </c>
      <c r="J515" s="140">
        <f t="shared" si="163"/>
        <v>17.483999999999998</v>
      </c>
      <c r="K515" s="139"/>
      <c r="L515" s="186">
        <f t="shared" si="164"/>
        <v>0</v>
      </c>
      <c r="M515" s="15"/>
      <c r="N515" s="84"/>
    </row>
    <row r="516" spans="1:14" s="25" customFormat="1" ht="29.25" customHeight="1" x14ac:dyDescent="0.25">
      <c r="A516" s="249"/>
      <c r="B516" s="105" t="s">
        <v>365</v>
      </c>
      <c r="C516" s="106" t="s">
        <v>785</v>
      </c>
      <c r="D516" s="80" t="s">
        <v>130</v>
      </c>
      <c r="E516" s="76">
        <v>1</v>
      </c>
      <c r="F516" s="76">
        <v>12</v>
      </c>
      <c r="G516" s="85">
        <v>2.88</v>
      </c>
      <c r="H516" s="77">
        <f t="shared" ref="H516:H521" si="166">G516*1.2</f>
        <v>3.456</v>
      </c>
      <c r="I516" s="77">
        <v>1.87</v>
      </c>
      <c r="J516" s="77">
        <f t="shared" ref="J516:J521" si="167">I516*1.2</f>
        <v>2.2440000000000002</v>
      </c>
      <c r="K516" s="76"/>
      <c r="L516" s="186">
        <f t="shared" si="164"/>
        <v>0</v>
      </c>
      <c r="M516" s="15"/>
      <c r="N516" s="84"/>
    </row>
    <row r="517" spans="1:14" s="25" customFormat="1" ht="33" customHeight="1" x14ac:dyDescent="0.25">
      <c r="A517" s="249"/>
      <c r="B517" s="105" t="s">
        <v>366</v>
      </c>
      <c r="C517" s="106" t="s">
        <v>786</v>
      </c>
      <c r="D517" s="80" t="s">
        <v>130</v>
      </c>
      <c r="E517" s="76">
        <v>1</v>
      </c>
      <c r="F517" s="76">
        <v>12</v>
      </c>
      <c r="G517" s="85">
        <v>3.23</v>
      </c>
      <c r="H517" s="77">
        <f t="shared" si="166"/>
        <v>3.8759999999999999</v>
      </c>
      <c r="I517" s="77">
        <v>2.1</v>
      </c>
      <c r="J517" s="77">
        <f t="shared" si="167"/>
        <v>2.52</v>
      </c>
      <c r="K517" s="76"/>
      <c r="L517" s="186">
        <f t="shared" si="164"/>
        <v>0</v>
      </c>
      <c r="M517" s="15"/>
      <c r="N517" s="84"/>
    </row>
    <row r="518" spans="1:14" s="25" customFormat="1" ht="37.5" customHeight="1" x14ac:dyDescent="0.25">
      <c r="A518" s="249"/>
      <c r="B518" s="105" t="s">
        <v>367</v>
      </c>
      <c r="C518" s="106" t="s">
        <v>787</v>
      </c>
      <c r="D518" s="80" t="s">
        <v>130</v>
      </c>
      <c r="E518" s="76">
        <v>1</v>
      </c>
      <c r="F518" s="76">
        <v>12</v>
      </c>
      <c r="G518" s="85">
        <v>2.19</v>
      </c>
      <c r="H518" s="77">
        <f t="shared" si="166"/>
        <v>2.6279999999999997</v>
      </c>
      <c r="I518" s="77">
        <v>1.42</v>
      </c>
      <c r="J518" s="77">
        <f t="shared" si="167"/>
        <v>1.704</v>
      </c>
      <c r="K518" s="76"/>
      <c r="L518" s="186">
        <f t="shared" si="164"/>
        <v>0</v>
      </c>
      <c r="M518" s="15"/>
      <c r="N518" s="84"/>
    </row>
    <row r="519" spans="1:14" s="25" customFormat="1" ht="26.25" customHeight="1" x14ac:dyDescent="0.25">
      <c r="A519" s="249"/>
      <c r="B519" s="105" t="s">
        <v>368</v>
      </c>
      <c r="C519" s="106" t="s">
        <v>788</v>
      </c>
      <c r="D519" s="80" t="s">
        <v>130</v>
      </c>
      <c r="E519" s="76">
        <v>1</v>
      </c>
      <c r="F519" s="76">
        <v>12</v>
      </c>
      <c r="G519" s="85">
        <v>3.23</v>
      </c>
      <c r="H519" s="77">
        <f t="shared" si="166"/>
        <v>3.8759999999999999</v>
      </c>
      <c r="I519" s="77">
        <v>2.1</v>
      </c>
      <c r="J519" s="77">
        <f t="shared" si="167"/>
        <v>2.52</v>
      </c>
      <c r="K519" s="76"/>
      <c r="L519" s="186">
        <f t="shared" si="164"/>
        <v>0</v>
      </c>
      <c r="M519" s="15"/>
      <c r="N519" s="84"/>
    </row>
    <row r="520" spans="1:14" s="25" customFormat="1" ht="29.25" customHeight="1" x14ac:dyDescent="0.25">
      <c r="A520" s="249"/>
      <c r="B520" s="105" t="s">
        <v>369</v>
      </c>
      <c r="C520" s="106" t="s">
        <v>789</v>
      </c>
      <c r="D520" s="80" t="s">
        <v>130</v>
      </c>
      <c r="E520" s="76">
        <v>1</v>
      </c>
      <c r="F520" s="76">
        <v>12</v>
      </c>
      <c r="G520" s="85">
        <v>4.6399999999999997</v>
      </c>
      <c r="H520" s="77">
        <f t="shared" si="166"/>
        <v>5.5679999999999996</v>
      </c>
      <c r="I520" s="77">
        <v>3.02</v>
      </c>
      <c r="J520" s="77">
        <f t="shared" si="167"/>
        <v>3.6239999999999997</v>
      </c>
      <c r="K520" s="76"/>
      <c r="L520" s="186">
        <f t="shared" si="164"/>
        <v>0</v>
      </c>
      <c r="M520" s="15"/>
      <c r="N520" s="84"/>
    </row>
    <row r="521" spans="1:14" s="25" customFormat="1" ht="33" customHeight="1" x14ac:dyDescent="0.25">
      <c r="A521" s="249"/>
      <c r="B521" s="105" t="s">
        <v>370</v>
      </c>
      <c r="C521" s="106" t="s">
        <v>790</v>
      </c>
      <c r="D521" s="80" t="s">
        <v>130</v>
      </c>
      <c r="E521" s="76">
        <v>1</v>
      </c>
      <c r="F521" s="76">
        <v>12</v>
      </c>
      <c r="G521" s="85">
        <v>3.23</v>
      </c>
      <c r="H521" s="77">
        <f t="shared" si="166"/>
        <v>3.8759999999999999</v>
      </c>
      <c r="I521" s="77">
        <v>2.1</v>
      </c>
      <c r="J521" s="77">
        <f t="shared" si="167"/>
        <v>2.52</v>
      </c>
      <c r="K521" s="76"/>
      <c r="L521" s="186">
        <f t="shared" si="164"/>
        <v>0</v>
      </c>
      <c r="M521" s="15"/>
      <c r="N521" s="84"/>
    </row>
    <row r="522" spans="1:14" s="25" customFormat="1" ht="39" customHeight="1" x14ac:dyDescent="0.25">
      <c r="A522" s="112"/>
      <c r="B522" s="78" t="s">
        <v>121</v>
      </c>
      <c r="C522" s="79" t="s">
        <v>791</v>
      </c>
      <c r="D522" s="80" t="s">
        <v>130</v>
      </c>
      <c r="E522" s="76">
        <v>1</v>
      </c>
      <c r="F522" s="76">
        <v>12</v>
      </c>
      <c r="G522" s="85">
        <v>4.99</v>
      </c>
      <c r="H522" s="77">
        <f t="shared" ref="H522:H548" si="168">G522*1.2</f>
        <v>5.9880000000000004</v>
      </c>
      <c r="I522" s="77">
        <v>3.24</v>
      </c>
      <c r="J522" s="77">
        <f t="shared" ref="J522:J548" si="169">I522*1.2</f>
        <v>3.8879999999999999</v>
      </c>
      <c r="K522" s="76"/>
      <c r="L522" s="186">
        <f t="shared" si="164"/>
        <v>0</v>
      </c>
      <c r="M522" s="15"/>
      <c r="N522" s="84"/>
    </row>
    <row r="523" spans="1:14" s="25" customFormat="1" ht="15.75" x14ac:dyDescent="0.25">
      <c r="A523" s="246"/>
      <c r="B523" s="78" t="s">
        <v>122</v>
      </c>
      <c r="C523" s="79" t="s">
        <v>792</v>
      </c>
      <c r="D523" s="80" t="s">
        <v>130</v>
      </c>
      <c r="E523" s="76">
        <v>1</v>
      </c>
      <c r="F523" s="76">
        <v>12</v>
      </c>
      <c r="G523" s="85">
        <v>3.31</v>
      </c>
      <c r="H523" s="77">
        <f t="shared" si="168"/>
        <v>3.972</v>
      </c>
      <c r="I523" s="77">
        <v>2.15</v>
      </c>
      <c r="J523" s="77">
        <f t="shared" si="169"/>
        <v>2.5799999999999996</v>
      </c>
      <c r="K523" s="76"/>
      <c r="L523" s="186">
        <f t="shared" si="164"/>
        <v>0</v>
      </c>
      <c r="M523" s="15"/>
      <c r="N523" s="84"/>
    </row>
    <row r="524" spans="1:14" s="25" customFormat="1" ht="20.25" customHeight="1" x14ac:dyDescent="0.25">
      <c r="A524" s="247"/>
      <c r="B524" s="78" t="s">
        <v>123</v>
      </c>
      <c r="C524" s="79" t="s">
        <v>793</v>
      </c>
      <c r="D524" s="80" t="s">
        <v>130</v>
      </c>
      <c r="E524" s="76">
        <v>1</v>
      </c>
      <c r="F524" s="76">
        <v>12</v>
      </c>
      <c r="G524" s="85">
        <v>6.97</v>
      </c>
      <c r="H524" s="77">
        <f t="shared" si="168"/>
        <v>8.363999999999999</v>
      </c>
      <c r="I524" s="77">
        <v>4.5599999999999996</v>
      </c>
      <c r="J524" s="77">
        <f t="shared" si="169"/>
        <v>5.4719999999999995</v>
      </c>
      <c r="K524" s="76"/>
      <c r="L524" s="186">
        <f t="shared" si="164"/>
        <v>0</v>
      </c>
      <c r="M524" s="15"/>
      <c r="N524" s="84"/>
    </row>
    <row r="525" spans="1:14" s="25" customFormat="1" ht="15.75" x14ac:dyDescent="0.25">
      <c r="A525" s="247"/>
      <c r="B525" s="78" t="s">
        <v>124</v>
      </c>
      <c r="C525" s="79" t="s">
        <v>794</v>
      </c>
      <c r="D525" s="80" t="s">
        <v>130</v>
      </c>
      <c r="E525" s="76">
        <v>1</v>
      </c>
      <c r="F525" s="76">
        <v>12</v>
      </c>
      <c r="G525" s="85">
        <v>3.87</v>
      </c>
      <c r="H525" s="77">
        <f t="shared" si="168"/>
        <v>4.6440000000000001</v>
      </c>
      <c r="I525" s="77">
        <v>2.52</v>
      </c>
      <c r="J525" s="77">
        <f t="shared" si="169"/>
        <v>3.024</v>
      </c>
      <c r="K525" s="76"/>
      <c r="L525" s="186">
        <f t="shared" si="164"/>
        <v>0</v>
      </c>
      <c r="M525" s="15"/>
      <c r="N525" s="84"/>
    </row>
    <row r="526" spans="1:14" s="25" customFormat="1" ht="15.75" x14ac:dyDescent="0.25">
      <c r="A526" s="248"/>
      <c r="B526" s="78" t="s">
        <v>125</v>
      </c>
      <c r="C526" s="79" t="s">
        <v>795</v>
      </c>
      <c r="D526" s="80" t="s">
        <v>130</v>
      </c>
      <c r="E526" s="76">
        <v>1</v>
      </c>
      <c r="F526" s="76">
        <v>12</v>
      </c>
      <c r="G526" s="85">
        <v>4.99</v>
      </c>
      <c r="H526" s="77">
        <f t="shared" si="168"/>
        <v>5.9880000000000004</v>
      </c>
      <c r="I526" s="77">
        <v>3.24</v>
      </c>
      <c r="J526" s="77">
        <f t="shared" si="169"/>
        <v>3.8879999999999999</v>
      </c>
      <c r="K526" s="76"/>
      <c r="L526" s="186">
        <f t="shared" si="164"/>
        <v>0</v>
      </c>
      <c r="M526" s="15"/>
      <c r="N526" s="84"/>
    </row>
    <row r="527" spans="1:14" s="25" customFormat="1" ht="12.75" x14ac:dyDescent="0.2">
      <c r="A527" s="246"/>
      <c r="B527" s="120" t="s">
        <v>1208</v>
      </c>
      <c r="C527" s="169" t="s">
        <v>770</v>
      </c>
      <c r="D527" s="193" t="s">
        <v>836</v>
      </c>
      <c r="E527" s="121">
        <v>1</v>
      </c>
      <c r="F527" s="121">
        <v>50</v>
      </c>
      <c r="G527" s="160">
        <v>2.4700000000000002</v>
      </c>
      <c r="H527" s="122">
        <f t="shared" si="168"/>
        <v>2.964</v>
      </c>
      <c r="I527" s="122">
        <f>G527*(100%-N1)</f>
        <v>1.9019000000000001</v>
      </c>
      <c r="J527" s="122">
        <f t="shared" si="169"/>
        <v>2.2822800000000001</v>
      </c>
      <c r="K527" s="121"/>
      <c r="L527" s="170">
        <f t="shared" si="164"/>
        <v>0</v>
      </c>
      <c r="M527" s="15"/>
      <c r="N527" s="84"/>
    </row>
    <row r="528" spans="1:14" s="25" customFormat="1" ht="12.75" x14ac:dyDescent="0.2">
      <c r="A528" s="247"/>
      <c r="B528" s="120" t="s">
        <v>1209</v>
      </c>
      <c r="C528" s="169" t="s">
        <v>771</v>
      </c>
      <c r="D528" s="193" t="s">
        <v>836</v>
      </c>
      <c r="E528" s="121">
        <v>1</v>
      </c>
      <c r="F528" s="121">
        <v>50</v>
      </c>
      <c r="G528" s="160">
        <v>2.87</v>
      </c>
      <c r="H528" s="122">
        <f t="shared" si="168"/>
        <v>3.444</v>
      </c>
      <c r="I528" s="122">
        <f>G528*(100%-N1)</f>
        <v>2.2099000000000002</v>
      </c>
      <c r="J528" s="122">
        <f t="shared" si="169"/>
        <v>2.6518800000000002</v>
      </c>
      <c r="K528" s="121"/>
      <c r="L528" s="170">
        <f t="shared" si="164"/>
        <v>0</v>
      </c>
      <c r="M528" s="15"/>
      <c r="N528" s="84"/>
    </row>
    <row r="529" spans="1:14" s="25" customFormat="1" ht="12.75" x14ac:dyDescent="0.2">
      <c r="A529" s="247"/>
      <c r="B529" s="120" t="s">
        <v>1210</v>
      </c>
      <c r="C529" s="169" t="s">
        <v>772</v>
      </c>
      <c r="D529" s="193" t="s">
        <v>836</v>
      </c>
      <c r="E529" s="121">
        <v>1</v>
      </c>
      <c r="F529" s="121">
        <v>50</v>
      </c>
      <c r="G529" s="160">
        <v>3.18</v>
      </c>
      <c r="H529" s="122">
        <f t="shared" si="168"/>
        <v>3.8159999999999998</v>
      </c>
      <c r="I529" s="122">
        <f>G529*(100%-N1)</f>
        <v>2.4486000000000003</v>
      </c>
      <c r="J529" s="122">
        <f t="shared" si="169"/>
        <v>2.9383200000000005</v>
      </c>
      <c r="K529" s="121"/>
      <c r="L529" s="170">
        <f t="shared" si="164"/>
        <v>0</v>
      </c>
      <c r="M529" s="15"/>
      <c r="N529" s="84"/>
    </row>
    <row r="530" spans="1:14" s="25" customFormat="1" ht="12.75" x14ac:dyDescent="0.2">
      <c r="A530" s="247"/>
      <c r="B530" s="120" t="s">
        <v>1211</v>
      </c>
      <c r="C530" s="169" t="s">
        <v>773</v>
      </c>
      <c r="D530" s="193" t="s">
        <v>836</v>
      </c>
      <c r="E530" s="121">
        <v>1</v>
      </c>
      <c r="F530" s="121">
        <v>50</v>
      </c>
      <c r="G530" s="160">
        <v>3.39</v>
      </c>
      <c r="H530" s="122">
        <f t="shared" si="168"/>
        <v>4.0679999999999996</v>
      </c>
      <c r="I530" s="122">
        <f>G530*(100%-N1)</f>
        <v>2.6103000000000001</v>
      </c>
      <c r="J530" s="122">
        <f t="shared" si="169"/>
        <v>3.1323599999999998</v>
      </c>
      <c r="K530" s="121"/>
      <c r="L530" s="170">
        <f t="shared" si="164"/>
        <v>0</v>
      </c>
      <c r="M530" s="15"/>
      <c r="N530" s="84"/>
    </row>
    <row r="531" spans="1:14" s="25" customFormat="1" ht="12.75" x14ac:dyDescent="0.2">
      <c r="A531" s="247"/>
      <c r="B531" s="120" t="s">
        <v>1212</v>
      </c>
      <c r="C531" s="169" t="s">
        <v>924</v>
      </c>
      <c r="D531" s="193" t="s">
        <v>836</v>
      </c>
      <c r="E531" s="121">
        <v>1</v>
      </c>
      <c r="F531" s="121">
        <v>50</v>
      </c>
      <c r="G531" s="160">
        <v>3.85</v>
      </c>
      <c r="H531" s="122">
        <f t="shared" si="168"/>
        <v>4.62</v>
      </c>
      <c r="I531" s="122">
        <f>G531*(100%-N1)</f>
        <v>2.9645000000000001</v>
      </c>
      <c r="J531" s="122">
        <f t="shared" si="169"/>
        <v>3.5573999999999999</v>
      </c>
      <c r="K531" s="121"/>
      <c r="L531" s="170">
        <f t="shared" si="164"/>
        <v>0</v>
      </c>
      <c r="M531" s="15"/>
      <c r="N531" s="84"/>
    </row>
    <row r="532" spans="1:14" s="25" customFormat="1" ht="55.5" customHeight="1" x14ac:dyDescent="0.2">
      <c r="A532" s="183"/>
      <c r="B532" s="120" t="s">
        <v>1008</v>
      </c>
      <c r="C532" s="169" t="s">
        <v>1009</v>
      </c>
      <c r="D532" s="193" t="s">
        <v>836</v>
      </c>
      <c r="E532" s="121">
        <v>1</v>
      </c>
      <c r="F532" s="121">
        <v>10</v>
      </c>
      <c r="G532" s="160">
        <v>30.54</v>
      </c>
      <c r="H532" s="122">
        <f t="shared" si="168"/>
        <v>36.647999999999996</v>
      </c>
      <c r="I532" s="122">
        <f>G532*(100%-N1)</f>
        <v>23.515799999999999</v>
      </c>
      <c r="J532" s="122">
        <f t="shared" ref="J532" si="170">I532*1.2</f>
        <v>28.218959999999999</v>
      </c>
      <c r="K532" s="121"/>
      <c r="L532" s="170">
        <f t="shared" ref="L532" si="171">I532*K532</f>
        <v>0</v>
      </c>
      <c r="M532" s="15"/>
      <c r="N532" s="84"/>
    </row>
    <row r="533" spans="1:14" s="25" customFormat="1" ht="87.75" customHeight="1" x14ac:dyDescent="0.2">
      <c r="A533" s="14"/>
      <c r="B533" s="174" t="s">
        <v>994</v>
      </c>
      <c r="C533" s="175" t="s">
        <v>995</v>
      </c>
      <c r="D533" s="120" t="s">
        <v>778</v>
      </c>
      <c r="E533" s="121">
        <v>1</v>
      </c>
      <c r="F533" s="121">
        <v>1</v>
      </c>
      <c r="G533" s="121">
        <v>12.43</v>
      </c>
      <c r="H533" s="122">
        <f t="shared" si="168"/>
        <v>14.915999999999999</v>
      </c>
      <c r="I533" s="122">
        <f>G533*(100%-N1)</f>
        <v>9.5710999999999995</v>
      </c>
      <c r="J533" s="122">
        <f t="shared" ref="J533" si="172">I533*1.2</f>
        <v>11.48532</v>
      </c>
      <c r="K533" s="121"/>
      <c r="L533" s="170">
        <f t="shared" ref="L533" si="173">I533*K533</f>
        <v>0</v>
      </c>
      <c r="M533" s="15"/>
      <c r="N533" s="84"/>
    </row>
    <row r="534" spans="1:14" s="25" customFormat="1" ht="60" customHeight="1" x14ac:dyDescent="0.2">
      <c r="A534" s="14"/>
      <c r="B534" s="32" t="s">
        <v>257</v>
      </c>
      <c r="C534" s="43" t="s">
        <v>259</v>
      </c>
      <c r="D534" s="9" t="s">
        <v>177</v>
      </c>
      <c r="E534" s="86">
        <v>1</v>
      </c>
      <c r="F534" s="86">
        <v>1</v>
      </c>
      <c r="G534" s="90">
        <v>19.43</v>
      </c>
      <c r="H534" s="36">
        <f t="shared" si="168"/>
        <v>23.315999999999999</v>
      </c>
      <c r="I534" s="36">
        <f>G534*(100%-N1)</f>
        <v>14.9611</v>
      </c>
      <c r="J534" s="36">
        <f t="shared" si="169"/>
        <v>17.953319999999998</v>
      </c>
      <c r="K534" s="86"/>
      <c r="L534" s="24">
        <f t="shared" si="164"/>
        <v>0</v>
      </c>
      <c r="M534" s="15"/>
      <c r="N534" s="84"/>
    </row>
    <row r="535" spans="1:14" s="25" customFormat="1" ht="66.75" customHeight="1" x14ac:dyDescent="0.2">
      <c r="A535" s="14"/>
      <c r="B535" s="9" t="s">
        <v>258</v>
      </c>
      <c r="C535" s="41" t="s">
        <v>260</v>
      </c>
      <c r="D535" s="9" t="s">
        <v>177</v>
      </c>
      <c r="E535" s="86">
        <v>1</v>
      </c>
      <c r="F535" s="86">
        <v>1</v>
      </c>
      <c r="G535" s="90">
        <v>19.32</v>
      </c>
      <c r="H535" s="36">
        <f t="shared" si="168"/>
        <v>23.184000000000001</v>
      </c>
      <c r="I535" s="36">
        <f>G535*(100%-N1)</f>
        <v>14.8764</v>
      </c>
      <c r="J535" s="36">
        <f t="shared" si="169"/>
        <v>17.851679999999998</v>
      </c>
      <c r="K535" s="86"/>
      <c r="L535" s="24">
        <f t="shared" si="164"/>
        <v>0</v>
      </c>
      <c r="M535" s="15"/>
      <c r="N535" s="84"/>
    </row>
    <row r="536" spans="1:14" s="25" customFormat="1" ht="66.75" customHeight="1" x14ac:dyDescent="0.2">
      <c r="A536" s="54"/>
      <c r="B536" s="120" t="s">
        <v>1270</v>
      </c>
      <c r="C536" s="123" t="s">
        <v>1271</v>
      </c>
      <c r="D536" s="193" t="s">
        <v>836</v>
      </c>
      <c r="E536" s="121">
        <v>1</v>
      </c>
      <c r="F536" s="121">
        <v>10</v>
      </c>
      <c r="G536" s="121">
        <v>14.67</v>
      </c>
      <c r="H536" s="122">
        <f t="shared" ref="H536" si="174">G536*1.2</f>
        <v>17.603999999999999</v>
      </c>
      <c r="I536" s="122">
        <f>G536*(100%-N1)</f>
        <v>11.2959</v>
      </c>
      <c r="J536" s="122">
        <f t="shared" ref="J536" si="175">I536*1.2</f>
        <v>13.555079999999998</v>
      </c>
      <c r="K536" s="195"/>
      <c r="L536" s="24">
        <f t="shared" ref="L536" si="176">I536*K536</f>
        <v>0</v>
      </c>
      <c r="M536" s="15"/>
      <c r="N536" s="84"/>
    </row>
    <row r="537" spans="1:14" s="25" customFormat="1" ht="66.75" customHeight="1" x14ac:dyDescent="0.2">
      <c r="A537" s="54"/>
      <c r="B537" s="120" t="s">
        <v>1272</v>
      </c>
      <c r="C537" s="123" t="s">
        <v>1271</v>
      </c>
      <c r="D537" s="120" t="s">
        <v>778</v>
      </c>
      <c r="E537" s="121">
        <v>1</v>
      </c>
      <c r="F537" s="121">
        <v>1</v>
      </c>
      <c r="G537" s="121">
        <v>17.239999999999998</v>
      </c>
      <c r="H537" s="122">
        <f t="shared" ref="H537" si="177">G537*1.2</f>
        <v>20.687999999999999</v>
      </c>
      <c r="I537" s="122">
        <f>G537*(100%-N1)</f>
        <v>13.274799999999999</v>
      </c>
      <c r="J537" s="122">
        <f t="shared" ref="J537" si="178">I537*1.2</f>
        <v>15.929759999999998</v>
      </c>
      <c r="K537" s="195"/>
      <c r="L537" s="24">
        <f t="shared" ref="L537" si="179">I537*K537</f>
        <v>0</v>
      </c>
      <c r="M537" s="15"/>
      <c r="N537" s="84"/>
    </row>
    <row r="538" spans="1:14" s="25" customFormat="1" ht="66.75" customHeight="1" x14ac:dyDescent="0.2">
      <c r="A538" s="54"/>
      <c r="B538" s="120" t="s">
        <v>1275</v>
      </c>
      <c r="C538" s="123" t="s">
        <v>1273</v>
      </c>
      <c r="D538" s="120" t="s">
        <v>1274</v>
      </c>
      <c r="E538" s="121">
        <v>1</v>
      </c>
      <c r="F538" s="121">
        <v>12</v>
      </c>
      <c r="G538" s="121"/>
      <c r="H538" s="122"/>
      <c r="I538" s="122">
        <v>2.61</v>
      </c>
      <c r="J538" s="122">
        <f t="shared" ref="J538" si="180">I538*1.2</f>
        <v>3.1319999999999997</v>
      </c>
      <c r="K538" s="195"/>
      <c r="L538" s="24">
        <f t="shared" ref="L538" si="181">I538*K538</f>
        <v>0</v>
      </c>
      <c r="M538" s="15"/>
      <c r="N538" s="84"/>
    </row>
    <row r="539" spans="1:14" s="25" customFormat="1" ht="15" customHeight="1" x14ac:dyDescent="0.2">
      <c r="A539" s="246"/>
      <c r="B539" s="9" t="s">
        <v>822</v>
      </c>
      <c r="C539" s="41" t="s">
        <v>820</v>
      </c>
      <c r="D539" s="113" t="s">
        <v>107</v>
      </c>
      <c r="E539" s="113">
        <v>1</v>
      </c>
      <c r="F539" s="113">
        <v>1</v>
      </c>
      <c r="G539" s="113">
        <v>1.95</v>
      </c>
      <c r="H539" s="36">
        <f t="shared" si="168"/>
        <v>2.34</v>
      </c>
      <c r="I539" s="36">
        <v>2.5499999999999998</v>
      </c>
      <c r="J539" s="36">
        <f t="shared" si="169"/>
        <v>3.0599999999999996</v>
      </c>
      <c r="K539" s="113"/>
      <c r="L539" s="24">
        <f t="shared" si="164"/>
        <v>0</v>
      </c>
      <c r="M539" s="15"/>
      <c r="N539" s="84"/>
    </row>
    <row r="540" spans="1:14" s="25" customFormat="1" ht="17.25" customHeight="1" x14ac:dyDescent="0.2">
      <c r="A540" s="247"/>
      <c r="B540" s="9" t="s">
        <v>823</v>
      </c>
      <c r="C540" s="41" t="s">
        <v>821</v>
      </c>
      <c r="D540" s="113" t="s">
        <v>107</v>
      </c>
      <c r="E540" s="113">
        <v>1</v>
      </c>
      <c r="F540" s="113">
        <v>1</v>
      </c>
      <c r="G540" s="113">
        <v>2</v>
      </c>
      <c r="H540" s="36">
        <f t="shared" si="168"/>
        <v>2.4</v>
      </c>
      <c r="I540" s="36">
        <v>2.46</v>
      </c>
      <c r="J540" s="36">
        <f t="shared" si="169"/>
        <v>2.952</v>
      </c>
      <c r="K540" s="113"/>
      <c r="L540" s="24">
        <f t="shared" si="164"/>
        <v>0</v>
      </c>
      <c r="M540" s="15"/>
      <c r="N540" s="84"/>
    </row>
    <row r="541" spans="1:14" s="25" customFormat="1" ht="12.75" x14ac:dyDescent="0.2">
      <c r="A541" s="247"/>
      <c r="B541" s="9" t="s">
        <v>677</v>
      </c>
      <c r="C541" s="8" t="s">
        <v>109</v>
      </c>
      <c r="D541" s="86" t="s">
        <v>107</v>
      </c>
      <c r="E541" s="86">
        <v>1</v>
      </c>
      <c r="F541" s="86">
        <v>1</v>
      </c>
      <c r="G541" s="71">
        <v>3.1</v>
      </c>
      <c r="H541" s="36">
        <f t="shared" si="168"/>
        <v>3.7199999999999998</v>
      </c>
      <c r="I541" s="36">
        <v>3.19</v>
      </c>
      <c r="J541" s="36">
        <f t="shared" si="169"/>
        <v>3.8279999999999998</v>
      </c>
      <c r="K541" s="86"/>
      <c r="L541" s="24">
        <f t="shared" si="164"/>
        <v>0</v>
      </c>
      <c r="M541" s="15"/>
      <c r="N541" s="84"/>
    </row>
    <row r="542" spans="1:14" s="25" customFormat="1" ht="12.75" x14ac:dyDescent="0.2">
      <c r="A542" s="247"/>
      <c r="B542" s="9" t="s">
        <v>537</v>
      </c>
      <c r="C542" s="8" t="s">
        <v>110</v>
      </c>
      <c r="D542" s="86" t="s">
        <v>107</v>
      </c>
      <c r="E542" s="86">
        <v>1</v>
      </c>
      <c r="F542" s="86">
        <v>1</v>
      </c>
      <c r="G542" s="71">
        <v>2.8</v>
      </c>
      <c r="H542" s="36">
        <f t="shared" si="168"/>
        <v>3.36</v>
      </c>
      <c r="I542" s="36">
        <v>3.69</v>
      </c>
      <c r="J542" s="36">
        <f t="shared" si="169"/>
        <v>4.4279999999999999</v>
      </c>
      <c r="K542" s="86"/>
      <c r="L542" s="24">
        <f t="shared" si="164"/>
        <v>0</v>
      </c>
      <c r="M542" s="15"/>
      <c r="N542" s="84"/>
    </row>
    <row r="543" spans="1:14" s="25" customFormat="1" ht="12.75" x14ac:dyDescent="0.2">
      <c r="A543" s="247"/>
      <c r="B543" s="9" t="s">
        <v>538</v>
      </c>
      <c r="C543" s="8" t="s">
        <v>111</v>
      </c>
      <c r="D543" s="86" t="s">
        <v>107</v>
      </c>
      <c r="E543" s="86">
        <v>1</v>
      </c>
      <c r="F543" s="86">
        <v>1</v>
      </c>
      <c r="G543" s="71">
        <v>3.01</v>
      </c>
      <c r="H543" s="36">
        <f t="shared" si="168"/>
        <v>3.6119999999999997</v>
      </c>
      <c r="I543" s="36">
        <v>3.84</v>
      </c>
      <c r="J543" s="36">
        <f t="shared" si="169"/>
        <v>4.6079999999999997</v>
      </c>
      <c r="K543" s="86"/>
      <c r="L543" s="24">
        <f t="shared" si="164"/>
        <v>0</v>
      </c>
      <c r="M543" s="15"/>
      <c r="N543" s="84"/>
    </row>
    <row r="544" spans="1:14" s="25" customFormat="1" ht="12.75" x14ac:dyDescent="0.2">
      <c r="A544" s="247"/>
      <c r="B544" s="9" t="s">
        <v>651</v>
      </c>
      <c r="C544" s="8" t="s">
        <v>112</v>
      </c>
      <c r="D544" s="86" t="s">
        <v>107</v>
      </c>
      <c r="E544" s="86">
        <v>1</v>
      </c>
      <c r="F544" s="86">
        <v>1</v>
      </c>
      <c r="G544" s="71">
        <v>4.5599999999999996</v>
      </c>
      <c r="H544" s="36">
        <f t="shared" si="168"/>
        <v>5.4719999999999995</v>
      </c>
      <c r="I544" s="36">
        <f>G544*(100%-N1)</f>
        <v>3.5111999999999997</v>
      </c>
      <c r="J544" s="36">
        <f t="shared" si="169"/>
        <v>4.2134399999999994</v>
      </c>
      <c r="K544" s="86"/>
      <c r="L544" s="24">
        <f t="shared" si="164"/>
        <v>0</v>
      </c>
      <c r="M544" s="15"/>
      <c r="N544" s="84"/>
    </row>
    <row r="545" spans="1:14" s="25" customFormat="1" ht="12.75" x14ac:dyDescent="0.2">
      <c r="A545" s="247"/>
      <c r="B545" s="9" t="s">
        <v>539</v>
      </c>
      <c r="C545" s="8" t="s">
        <v>113</v>
      </c>
      <c r="D545" s="86" t="s">
        <v>107</v>
      </c>
      <c r="E545" s="86">
        <v>1</v>
      </c>
      <c r="F545" s="86">
        <v>1</v>
      </c>
      <c r="G545" s="71">
        <v>3.96</v>
      </c>
      <c r="H545" s="36">
        <f t="shared" si="168"/>
        <v>4.7519999999999998</v>
      </c>
      <c r="I545" s="36">
        <v>5.0999999999999996</v>
      </c>
      <c r="J545" s="36">
        <f t="shared" si="169"/>
        <v>6.1199999999999992</v>
      </c>
      <c r="K545" s="86"/>
      <c r="L545" s="24">
        <f t="shared" si="164"/>
        <v>0</v>
      </c>
      <c r="M545" s="15"/>
      <c r="N545" s="84"/>
    </row>
    <row r="546" spans="1:14" s="25" customFormat="1" ht="12.75" x14ac:dyDescent="0.2">
      <c r="A546" s="248"/>
      <c r="B546" s="9" t="s">
        <v>650</v>
      </c>
      <c r="C546" s="8" t="s">
        <v>114</v>
      </c>
      <c r="D546" s="86" t="s">
        <v>107</v>
      </c>
      <c r="E546" s="86">
        <v>1</v>
      </c>
      <c r="F546" s="86">
        <v>1</v>
      </c>
      <c r="G546" s="71">
        <v>4.8600000000000003</v>
      </c>
      <c r="H546" s="36">
        <f t="shared" si="168"/>
        <v>5.8319999999999999</v>
      </c>
      <c r="I546" s="36">
        <v>5.32</v>
      </c>
      <c r="J546" s="36">
        <f t="shared" si="169"/>
        <v>6.3840000000000003</v>
      </c>
      <c r="K546" s="86"/>
      <c r="L546" s="24">
        <f t="shared" si="164"/>
        <v>0</v>
      </c>
      <c r="M546" s="15"/>
      <c r="N546" s="84"/>
    </row>
    <row r="547" spans="1:14" s="25" customFormat="1" ht="63.75" customHeight="1" x14ac:dyDescent="0.2">
      <c r="A547" s="199"/>
      <c r="B547" s="217" t="s">
        <v>1163</v>
      </c>
      <c r="C547" s="218" t="s">
        <v>1164</v>
      </c>
      <c r="D547" s="121" t="s">
        <v>778</v>
      </c>
      <c r="E547" s="121">
        <v>1</v>
      </c>
      <c r="F547" s="121">
        <v>1</v>
      </c>
      <c r="G547" s="160">
        <v>19.07</v>
      </c>
      <c r="H547" s="122">
        <f t="shared" si="168"/>
        <v>22.884</v>
      </c>
      <c r="I547" s="122">
        <f>G547*(100%-N1)</f>
        <v>14.683900000000001</v>
      </c>
      <c r="J547" s="122">
        <f t="shared" ref="J547" si="182">I547*1.2</f>
        <v>17.62068</v>
      </c>
      <c r="K547" s="121"/>
      <c r="L547" s="170">
        <f t="shared" ref="L547" si="183">I547*K547</f>
        <v>0</v>
      </c>
      <c r="M547" s="15"/>
      <c r="N547" s="84"/>
    </row>
    <row r="548" spans="1:14" s="25" customFormat="1" ht="61.5" customHeight="1" x14ac:dyDescent="0.2">
      <c r="A548" s="14"/>
      <c r="B548" s="81" t="s">
        <v>676</v>
      </c>
      <c r="C548" s="53" t="s">
        <v>675</v>
      </c>
      <c r="D548" s="9" t="s">
        <v>107</v>
      </c>
      <c r="E548" s="86">
        <v>1</v>
      </c>
      <c r="F548" s="86">
        <v>1</v>
      </c>
      <c r="G548" s="71">
        <v>37.28</v>
      </c>
      <c r="H548" s="36">
        <f t="shared" si="168"/>
        <v>44.735999999999997</v>
      </c>
      <c r="I548" s="36">
        <v>44.88</v>
      </c>
      <c r="J548" s="36">
        <f t="shared" si="169"/>
        <v>53.856000000000002</v>
      </c>
      <c r="K548" s="86"/>
      <c r="L548" s="24">
        <f t="shared" si="164"/>
        <v>0</v>
      </c>
      <c r="M548" s="15"/>
      <c r="N548" s="84"/>
    </row>
    <row r="549" spans="1:14" s="25" customFormat="1" ht="45.75" customHeight="1" x14ac:dyDescent="0.2">
      <c r="A549" s="249"/>
      <c r="B549" s="32" t="s">
        <v>180</v>
      </c>
      <c r="C549" s="43" t="s">
        <v>181</v>
      </c>
      <c r="D549" s="9" t="s">
        <v>177</v>
      </c>
      <c r="E549" s="86">
        <v>1</v>
      </c>
      <c r="F549" s="86">
        <v>1</v>
      </c>
      <c r="G549" s="90">
        <v>4.13</v>
      </c>
      <c r="H549" s="36">
        <f t="shared" ref="H549:H587" si="184">G549*1.2</f>
        <v>4.9559999999999995</v>
      </c>
      <c r="I549" s="36">
        <f>G549*(100%-N1)</f>
        <v>3.1800999999999999</v>
      </c>
      <c r="J549" s="36">
        <f t="shared" ref="J549:J588" si="185">I549*1.2</f>
        <v>3.8161199999999997</v>
      </c>
      <c r="K549" s="86"/>
      <c r="L549" s="24">
        <f t="shared" ref="L549:L588" si="186">I549*K549</f>
        <v>0</v>
      </c>
      <c r="M549" s="15"/>
      <c r="N549" s="84"/>
    </row>
    <row r="550" spans="1:14" s="25" customFormat="1" ht="45.75" customHeight="1" x14ac:dyDescent="0.2">
      <c r="A550" s="249"/>
      <c r="B550" s="9" t="s">
        <v>182</v>
      </c>
      <c r="C550" s="41" t="s">
        <v>183</v>
      </c>
      <c r="D550" s="9" t="s">
        <v>177</v>
      </c>
      <c r="E550" s="86">
        <v>1</v>
      </c>
      <c r="F550" s="86">
        <v>1</v>
      </c>
      <c r="G550" s="90">
        <v>5.31</v>
      </c>
      <c r="H550" s="36">
        <f t="shared" si="184"/>
        <v>6.371999999999999</v>
      </c>
      <c r="I550" s="36">
        <f>G550*(100%-N1)</f>
        <v>4.0887000000000002</v>
      </c>
      <c r="J550" s="36">
        <f t="shared" si="185"/>
        <v>4.9064399999999999</v>
      </c>
      <c r="K550" s="86"/>
      <c r="L550" s="24">
        <f t="shared" si="186"/>
        <v>0</v>
      </c>
      <c r="M550" s="15"/>
      <c r="N550" s="84"/>
    </row>
    <row r="551" spans="1:14" s="25" customFormat="1" ht="45.75" customHeight="1" x14ac:dyDescent="0.2">
      <c r="A551" s="246"/>
      <c r="B551" s="9" t="s">
        <v>926</v>
      </c>
      <c r="C551" s="41" t="s">
        <v>925</v>
      </c>
      <c r="D551" s="9" t="s">
        <v>177</v>
      </c>
      <c r="E551" s="159">
        <v>1</v>
      </c>
      <c r="F551" s="159">
        <v>1</v>
      </c>
      <c r="G551" s="159">
        <v>3.67</v>
      </c>
      <c r="H551" s="36">
        <f t="shared" si="184"/>
        <v>4.4039999999999999</v>
      </c>
      <c r="I551" s="36">
        <f>G551*(100%-N1)</f>
        <v>2.8258999999999999</v>
      </c>
      <c r="J551" s="36">
        <f t="shared" si="185"/>
        <v>3.3910799999999997</v>
      </c>
      <c r="K551" s="159"/>
      <c r="L551" s="24">
        <f t="shared" si="186"/>
        <v>0</v>
      </c>
      <c r="M551" s="15"/>
      <c r="N551" s="84"/>
    </row>
    <row r="552" spans="1:14" s="25" customFormat="1" ht="45.75" customHeight="1" x14ac:dyDescent="0.2">
      <c r="A552" s="248"/>
      <c r="B552" s="9" t="s">
        <v>927</v>
      </c>
      <c r="C552" s="41" t="s">
        <v>928</v>
      </c>
      <c r="D552" s="9" t="s">
        <v>177</v>
      </c>
      <c r="E552" s="159">
        <v>1</v>
      </c>
      <c r="F552" s="159">
        <v>1</v>
      </c>
      <c r="G552" s="159">
        <v>5.65</v>
      </c>
      <c r="H552" s="36">
        <f t="shared" si="184"/>
        <v>6.78</v>
      </c>
      <c r="I552" s="36">
        <f>G552*(100%-N1)</f>
        <v>4.3505000000000003</v>
      </c>
      <c r="J552" s="36">
        <f t="shared" si="185"/>
        <v>5.2206000000000001</v>
      </c>
      <c r="K552" s="159"/>
      <c r="L552" s="24">
        <f t="shared" si="186"/>
        <v>0</v>
      </c>
      <c r="M552" s="15"/>
      <c r="N552" s="84"/>
    </row>
    <row r="553" spans="1:14" s="25" customFormat="1" ht="58.5" customHeight="1" x14ac:dyDescent="0.2">
      <c r="A553" s="26"/>
      <c r="B553" s="9" t="s">
        <v>184</v>
      </c>
      <c r="C553" s="41" t="s">
        <v>185</v>
      </c>
      <c r="D553" s="9" t="s">
        <v>177</v>
      </c>
      <c r="E553" s="86">
        <v>1</v>
      </c>
      <c r="F553" s="86">
        <v>1</v>
      </c>
      <c r="G553" s="90">
        <v>8.6</v>
      </c>
      <c r="H553" s="36">
        <f t="shared" si="184"/>
        <v>10.319999999999999</v>
      </c>
      <c r="I553" s="36">
        <f>G553*(100%-N1)</f>
        <v>6.6219999999999999</v>
      </c>
      <c r="J553" s="36">
        <f t="shared" si="185"/>
        <v>7.9463999999999997</v>
      </c>
      <c r="K553" s="86"/>
      <c r="L553" s="24">
        <f t="shared" si="186"/>
        <v>0</v>
      </c>
      <c r="M553" s="15"/>
      <c r="N553" s="84"/>
    </row>
    <row r="554" spans="1:14" s="25" customFormat="1" ht="60.75" customHeight="1" x14ac:dyDescent="0.2">
      <c r="A554" s="26"/>
      <c r="B554" s="9" t="s">
        <v>186</v>
      </c>
      <c r="C554" s="41" t="s">
        <v>187</v>
      </c>
      <c r="D554" s="9" t="s">
        <v>177</v>
      </c>
      <c r="E554" s="86">
        <v>1</v>
      </c>
      <c r="F554" s="86">
        <v>1</v>
      </c>
      <c r="G554" s="90">
        <v>8.14</v>
      </c>
      <c r="H554" s="36">
        <f t="shared" si="184"/>
        <v>9.7680000000000007</v>
      </c>
      <c r="I554" s="36">
        <f>G554*(100%-N1)</f>
        <v>6.2678000000000003</v>
      </c>
      <c r="J554" s="36">
        <f t="shared" si="185"/>
        <v>7.5213599999999996</v>
      </c>
      <c r="K554" s="86"/>
      <c r="L554" s="24">
        <f t="shared" si="186"/>
        <v>0</v>
      </c>
      <c r="M554" s="15"/>
      <c r="N554" s="84"/>
    </row>
    <row r="555" spans="1:14" s="25" customFormat="1" ht="60.75" customHeight="1" x14ac:dyDescent="0.2">
      <c r="A555" s="65"/>
      <c r="B555" s="9" t="s">
        <v>563</v>
      </c>
      <c r="C555" s="41" t="s">
        <v>562</v>
      </c>
      <c r="D555" s="9" t="s">
        <v>177</v>
      </c>
      <c r="E555" s="86">
        <v>1</v>
      </c>
      <c r="F555" s="86">
        <v>1</v>
      </c>
      <c r="G555" s="90">
        <v>8.7899999999999991</v>
      </c>
      <c r="H555" s="36">
        <f t="shared" si="184"/>
        <v>10.547999999999998</v>
      </c>
      <c r="I555" s="36">
        <f>G555*(100%-N1)</f>
        <v>6.7682999999999991</v>
      </c>
      <c r="J555" s="36">
        <f t="shared" si="185"/>
        <v>8.1219599999999978</v>
      </c>
      <c r="K555" s="86"/>
      <c r="L555" s="24">
        <f t="shared" si="186"/>
        <v>0</v>
      </c>
      <c r="M555" s="15"/>
      <c r="N555" s="84"/>
    </row>
    <row r="556" spans="1:14" s="25" customFormat="1" ht="55.5" customHeight="1" x14ac:dyDescent="0.2">
      <c r="A556" s="65"/>
      <c r="B556" s="9" t="s">
        <v>565</v>
      </c>
      <c r="C556" s="41" t="s">
        <v>564</v>
      </c>
      <c r="D556" s="9" t="s">
        <v>177</v>
      </c>
      <c r="E556" s="86">
        <v>1</v>
      </c>
      <c r="F556" s="86">
        <v>1</v>
      </c>
      <c r="G556" s="90">
        <v>6.48</v>
      </c>
      <c r="H556" s="36">
        <f t="shared" si="184"/>
        <v>7.7759999999999998</v>
      </c>
      <c r="I556" s="36">
        <f>G556*(100%-N1)</f>
        <v>4.9896000000000003</v>
      </c>
      <c r="J556" s="36">
        <f t="shared" si="185"/>
        <v>5.98752</v>
      </c>
      <c r="K556" s="86"/>
      <c r="L556" s="24">
        <f t="shared" si="186"/>
        <v>0</v>
      </c>
      <c r="M556" s="15"/>
      <c r="N556" s="84"/>
    </row>
    <row r="557" spans="1:14" s="25" customFormat="1" ht="42" customHeight="1" x14ac:dyDescent="0.2">
      <c r="A557" s="246"/>
      <c r="B557" s="9" t="s">
        <v>709</v>
      </c>
      <c r="C557" s="41" t="s">
        <v>708</v>
      </c>
      <c r="D557" s="9" t="s">
        <v>177</v>
      </c>
      <c r="E557" s="87">
        <v>1</v>
      </c>
      <c r="F557" s="87">
        <v>12</v>
      </c>
      <c r="G557" s="90">
        <v>7.42</v>
      </c>
      <c r="H557" s="36">
        <f t="shared" si="184"/>
        <v>8.9039999999999999</v>
      </c>
      <c r="I557" s="36">
        <f>G557*(100%-N1)</f>
        <v>5.7134</v>
      </c>
      <c r="J557" s="36">
        <f t="shared" si="185"/>
        <v>6.8560799999999995</v>
      </c>
      <c r="K557" s="87"/>
      <c r="L557" s="24">
        <f t="shared" si="186"/>
        <v>0</v>
      </c>
      <c r="M557" s="15"/>
      <c r="N557" s="84"/>
    </row>
    <row r="558" spans="1:14" s="25" customFormat="1" ht="47.25" customHeight="1" x14ac:dyDescent="0.2">
      <c r="A558" s="248"/>
      <c r="B558" s="9" t="s">
        <v>865</v>
      </c>
      <c r="C558" s="41" t="s">
        <v>868</v>
      </c>
      <c r="D558" s="9" t="s">
        <v>177</v>
      </c>
      <c r="E558" s="119">
        <v>1</v>
      </c>
      <c r="F558" s="119">
        <v>12</v>
      </c>
      <c r="G558" s="119">
        <v>12.23</v>
      </c>
      <c r="H558" s="36">
        <f t="shared" si="184"/>
        <v>14.676</v>
      </c>
      <c r="I558" s="36">
        <f>G558*(100%-N1)</f>
        <v>9.4171000000000014</v>
      </c>
      <c r="J558" s="36">
        <f t="shared" si="185"/>
        <v>11.300520000000001</v>
      </c>
      <c r="K558" s="119"/>
      <c r="L558" s="24">
        <f t="shared" si="186"/>
        <v>0</v>
      </c>
      <c r="M558" s="15"/>
      <c r="N558" s="84"/>
    </row>
    <row r="559" spans="1:14" s="25" customFormat="1" ht="50.25" customHeight="1" x14ac:dyDescent="0.2">
      <c r="A559" s="246"/>
      <c r="B559" s="9" t="s">
        <v>710</v>
      </c>
      <c r="C559" s="41" t="s">
        <v>711</v>
      </c>
      <c r="D559" s="9" t="s">
        <v>177</v>
      </c>
      <c r="E559" s="87">
        <v>1</v>
      </c>
      <c r="F559" s="87">
        <v>12</v>
      </c>
      <c r="G559" s="90">
        <v>7.11</v>
      </c>
      <c r="H559" s="36">
        <f t="shared" si="184"/>
        <v>8.532</v>
      </c>
      <c r="I559" s="36">
        <f>G559*(100%-N1)</f>
        <v>5.4747000000000003</v>
      </c>
      <c r="J559" s="36">
        <f t="shared" si="185"/>
        <v>6.5696400000000006</v>
      </c>
      <c r="K559" s="87"/>
      <c r="L559" s="24">
        <f t="shared" si="186"/>
        <v>0</v>
      </c>
      <c r="M559" s="15"/>
      <c r="N559" s="84"/>
    </row>
    <row r="560" spans="1:14" s="25" customFormat="1" ht="57" customHeight="1" x14ac:dyDescent="0.2">
      <c r="A560" s="248"/>
      <c r="B560" s="9" t="s">
        <v>866</v>
      </c>
      <c r="C560" s="41" t="s">
        <v>869</v>
      </c>
      <c r="D560" s="9" t="s">
        <v>177</v>
      </c>
      <c r="E560" s="119">
        <v>1</v>
      </c>
      <c r="F560" s="119">
        <v>12</v>
      </c>
      <c r="G560" s="119">
        <v>7.77</v>
      </c>
      <c r="H560" s="36">
        <f t="shared" si="184"/>
        <v>9.3239999999999998</v>
      </c>
      <c r="I560" s="36">
        <f>G560*(100%-N1)</f>
        <v>5.9828999999999999</v>
      </c>
      <c r="J560" s="36">
        <f t="shared" si="185"/>
        <v>7.1794799999999999</v>
      </c>
      <c r="K560" s="119"/>
      <c r="L560" s="24">
        <f t="shared" si="186"/>
        <v>0</v>
      </c>
      <c r="M560" s="15"/>
      <c r="N560" s="84"/>
    </row>
    <row r="561" spans="1:14" s="25" customFormat="1" ht="30.75" customHeight="1" x14ac:dyDescent="0.2">
      <c r="A561" s="246"/>
      <c r="B561" s="9" t="s">
        <v>932</v>
      </c>
      <c r="C561" s="41" t="s">
        <v>931</v>
      </c>
      <c r="D561" s="9" t="s">
        <v>177</v>
      </c>
      <c r="E561" s="159">
        <v>1</v>
      </c>
      <c r="F561" s="159">
        <v>12</v>
      </c>
      <c r="G561" s="159">
        <v>10.49</v>
      </c>
      <c r="H561" s="36">
        <f t="shared" si="184"/>
        <v>12.587999999999999</v>
      </c>
      <c r="I561" s="36">
        <f>G561*(100%-N1)</f>
        <v>8.077300000000001</v>
      </c>
      <c r="J561" s="36">
        <f t="shared" si="185"/>
        <v>9.6927600000000016</v>
      </c>
      <c r="K561" s="159"/>
      <c r="L561" s="24">
        <f t="shared" si="186"/>
        <v>0</v>
      </c>
      <c r="M561" s="15"/>
      <c r="N561" s="84"/>
    </row>
    <row r="562" spans="1:14" s="25" customFormat="1" ht="21" customHeight="1" x14ac:dyDescent="0.2">
      <c r="A562" s="247"/>
      <c r="B562" s="9" t="s">
        <v>933</v>
      </c>
      <c r="C562" s="41" t="s">
        <v>935</v>
      </c>
      <c r="D562" s="9" t="s">
        <v>177</v>
      </c>
      <c r="E562" s="159">
        <v>1</v>
      </c>
      <c r="F562" s="159">
        <v>12</v>
      </c>
      <c r="G562" s="159">
        <v>16.420000000000002</v>
      </c>
      <c r="H562" s="36">
        <f t="shared" si="184"/>
        <v>19.704000000000001</v>
      </c>
      <c r="I562" s="36">
        <f>G562*(100%-N1)</f>
        <v>12.643400000000002</v>
      </c>
      <c r="J562" s="36">
        <f t="shared" si="185"/>
        <v>15.172080000000001</v>
      </c>
      <c r="K562" s="159"/>
      <c r="L562" s="24">
        <f t="shared" si="186"/>
        <v>0</v>
      </c>
      <c r="M562" s="15"/>
      <c r="N562" s="84"/>
    </row>
    <row r="563" spans="1:14" s="25" customFormat="1" ht="27" customHeight="1" x14ac:dyDescent="0.2">
      <c r="A563" s="248"/>
      <c r="B563" s="9" t="s">
        <v>934</v>
      </c>
      <c r="C563" s="41" t="s">
        <v>936</v>
      </c>
      <c r="D563" s="9" t="s">
        <v>177</v>
      </c>
      <c r="E563" s="159">
        <v>1</v>
      </c>
      <c r="F563" s="159">
        <v>12</v>
      </c>
      <c r="G563" s="159">
        <v>26.98</v>
      </c>
      <c r="H563" s="36">
        <f t="shared" si="184"/>
        <v>32.375999999999998</v>
      </c>
      <c r="I563" s="36">
        <f>G563*(100%-N1)</f>
        <v>20.7746</v>
      </c>
      <c r="J563" s="36">
        <f t="shared" si="185"/>
        <v>24.92952</v>
      </c>
      <c r="K563" s="159"/>
      <c r="L563" s="24">
        <f t="shared" si="186"/>
        <v>0</v>
      </c>
      <c r="M563" s="15"/>
      <c r="N563" s="84"/>
    </row>
    <row r="564" spans="1:14" s="25" customFormat="1" ht="59.25" customHeight="1" x14ac:dyDescent="0.2">
      <c r="A564" s="82"/>
      <c r="B564" s="9" t="s">
        <v>713</v>
      </c>
      <c r="C564" s="41" t="s">
        <v>712</v>
      </c>
      <c r="D564" s="9" t="s">
        <v>177</v>
      </c>
      <c r="E564" s="87">
        <v>1</v>
      </c>
      <c r="F564" s="87">
        <v>12</v>
      </c>
      <c r="G564" s="90">
        <v>9.32</v>
      </c>
      <c r="H564" s="36">
        <f t="shared" si="184"/>
        <v>11.183999999999999</v>
      </c>
      <c r="I564" s="36">
        <f>G564*(100%-N1)</f>
        <v>7.1764000000000001</v>
      </c>
      <c r="J564" s="36">
        <f t="shared" si="185"/>
        <v>8.6116799999999998</v>
      </c>
      <c r="K564" s="87"/>
      <c r="L564" s="24">
        <f t="shared" si="186"/>
        <v>0</v>
      </c>
      <c r="M564" s="15"/>
      <c r="N564" s="84"/>
    </row>
    <row r="565" spans="1:14" s="25" customFormat="1" ht="59.25" customHeight="1" x14ac:dyDescent="0.2">
      <c r="A565" s="118"/>
      <c r="B565" s="9" t="s">
        <v>867</v>
      </c>
      <c r="C565" s="41" t="s">
        <v>870</v>
      </c>
      <c r="D565" s="9" t="s">
        <v>177</v>
      </c>
      <c r="E565" s="134">
        <v>1</v>
      </c>
      <c r="F565" s="134">
        <v>12</v>
      </c>
      <c r="G565" s="134">
        <v>7.22</v>
      </c>
      <c r="H565" s="36">
        <f>G565*1.2</f>
        <v>8.6639999999999997</v>
      </c>
      <c r="I565" s="36">
        <f>G565*(100%-N1)</f>
        <v>5.5594000000000001</v>
      </c>
      <c r="J565" s="36">
        <f t="shared" si="185"/>
        <v>6.6712800000000003</v>
      </c>
      <c r="K565" s="134"/>
      <c r="L565" s="24">
        <f t="shared" si="186"/>
        <v>0</v>
      </c>
      <c r="M565" s="15"/>
      <c r="N565" s="84"/>
    </row>
    <row r="566" spans="1:14" s="25" customFormat="1" ht="59.25" customHeight="1" x14ac:dyDescent="0.2">
      <c r="A566" s="135"/>
      <c r="B566" s="9" t="s">
        <v>930</v>
      </c>
      <c r="C566" s="41" t="s">
        <v>929</v>
      </c>
      <c r="D566" s="9" t="s">
        <v>273</v>
      </c>
      <c r="E566" s="159">
        <v>1</v>
      </c>
      <c r="F566" s="159">
        <v>12</v>
      </c>
      <c r="G566" s="159">
        <v>7.88</v>
      </c>
      <c r="H566" s="36">
        <f>G566*1.2</f>
        <v>9.4559999999999995</v>
      </c>
      <c r="I566" s="36">
        <f>G566*(100%-N1)</f>
        <v>6.0675999999999997</v>
      </c>
      <c r="J566" s="36">
        <f t="shared" si="185"/>
        <v>7.2811199999999996</v>
      </c>
      <c r="K566" s="159"/>
      <c r="L566" s="24">
        <f t="shared" si="186"/>
        <v>0</v>
      </c>
      <c r="M566" s="15"/>
      <c r="N566" s="84"/>
    </row>
    <row r="567" spans="1:14" s="25" customFormat="1" ht="60.75" customHeight="1" x14ac:dyDescent="0.2">
      <c r="A567" s="26"/>
      <c r="B567" s="9" t="s">
        <v>292</v>
      </c>
      <c r="C567" s="41" t="s">
        <v>293</v>
      </c>
      <c r="D567" s="9" t="s">
        <v>273</v>
      </c>
      <c r="E567" s="159">
        <v>1</v>
      </c>
      <c r="F567" s="159">
        <v>12</v>
      </c>
      <c r="G567" s="159">
        <v>7.22</v>
      </c>
      <c r="H567" s="36">
        <f t="shared" si="184"/>
        <v>8.6639999999999997</v>
      </c>
      <c r="I567" s="36">
        <f>G567*(100%-N1)</f>
        <v>5.5594000000000001</v>
      </c>
      <c r="J567" s="36">
        <f t="shared" si="185"/>
        <v>6.6712800000000003</v>
      </c>
      <c r="K567" s="159"/>
      <c r="L567" s="24">
        <f t="shared" si="186"/>
        <v>0</v>
      </c>
      <c r="M567" s="15"/>
      <c r="N567" s="84"/>
    </row>
    <row r="568" spans="1:14" s="25" customFormat="1" ht="60.75" customHeight="1" x14ac:dyDescent="0.2">
      <c r="A568" s="26"/>
      <c r="B568" s="9" t="s">
        <v>294</v>
      </c>
      <c r="C568" s="41" t="s">
        <v>295</v>
      </c>
      <c r="D568" s="9" t="s">
        <v>273</v>
      </c>
      <c r="E568" s="159">
        <v>1</v>
      </c>
      <c r="F568" s="159">
        <v>12</v>
      </c>
      <c r="G568" s="159">
        <v>9.24</v>
      </c>
      <c r="H568" s="36">
        <f t="shared" si="184"/>
        <v>11.087999999999999</v>
      </c>
      <c r="I568" s="36">
        <f>G568*(100%-N1)</f>
        <v>7.1148000000000007</v>
      </c>
      <c r="J568" s="36">
        <f t="shared" si="185"/>
        <v>8.5377600000000005</v>
      </c>
      <c r="K568" s="159"/>
      <c r="L568" s="24">
        <f t="shared" si="186"/>
        <v>0</v>
      </c>
      <c r="M568" s="15"/>
      <c r="N568" s="84"/>
    </row>
    <row r="569" spans="1:14" s="25" customFormat="1" ht="60.75" customHeight="1" x14ac:dyDescent="0.2">
      <c r="A569" s="136"/>
      <c r="B569" s="9" t="s">
        <v>939</v>
      </c>
      <c r="C569" s="41" t="s">
        <v>562</v>
      </c>
      <c r="D569" s="9" t="s">
        <v>273</v>
      </c>
      <c r="E569" s="159">
        <v>1</v>
      </c>
      <c r="F569" s="159">
        <v>12</v>
      </c>
      <c r="G569" s="159">
        <v>12.37</v>
      </c>
      <c r="H569" s="36">
        <f t="shared" si="184"/>
        <v>14.843999999999998</v>
      </c>
      <c r="I569" s="36">
        <f>G569*(100%-N1)</f>
        <v>9.5248999999999988</v>
      </c>
      <c r="J569" s="36">
        <f t="shared" si="185"/>
        <v>11.429879999999999</v>
      </c>
      <c r="K569" s="159"/>
      <c r="L569" s="24">
        <f t="shared" si="186"/>
        <v>0</v>
      </c>
      <c r="M569" s="15"/>
      <c r="N569" s="84"/>
    </row>
    <row r="570" spans="1:14" s="25" customFormat="1" ht="60.75" customHeight="1" x14ac:dyDescent="0.2">
      <c r="A570" s="83"/>
      <c r="B570" s="9" t="s">
        <v>707</v>
      </c>
      <c r="C570" s="41" t="s">
        <v>706</v>
      </c>
      <c r="D570" s="9" t="s">
        <v>273</v>
      </c>
      <c r="E570" s="159">
        <v>1</v>
      </c>
      <c r="F570" s="159">
        <v>8</v>
      </c>
      <c r="G570" s="159">
        <v>14.82</v>
      </c>
      <c r="H570" s="36">
        <f t="shared" si="184"/>
        <v>17.783999999999999</v>
      </c>
      <c r="I570" s="36">
        <f>G570*(100%-N1)</f>
        <v>11.4114</v>
      </c>
      <c r="J570" s="36">
        <f t="shared" si="185"/>
        <v>13.693680000000001</v>
      </c>
      <c r="K570" s="159"/>
      <c r="L570" s="24">
        <f t="shared" si="186"/>
        <v>0</v>
      </c>
      <c r="M570" s="15"/>
      <c r="N570" s="84"/>
    </row>
    <row r="571" spans="1:14" s="25" customFormat="1" ht="60.75" customHeight="1" x14ac:dyDescent="0.2">
      <c r="A571" s="26"/>
      <c r="B571" s="9" t="s">
        <v>296</v>
      </c>
      <c r="C571" s="41" t="s">
        <v>297</v>
      </c>
      <c r="D571" s="9" t="s">
        <v>273</v>
      </c>
      <c r="E571" s="159">
        <v>1</v>
      </c>
      <c r="F571" s="159">
        <v>12</v>
      </c>
      <c r="G571" s="159">
        <v>6.95</v>
      </c>
      <c r="H571" s="36">
        <f t="shared" si="184"/>
        <v>8.34</v>
      </c>
      <c r="I571" s="36">
        <f>G571*(100%-N1)</f>
        <v>5.3515000000000006</v>
      </c>
      <c r="J571" s="36">
        <f t="shared" si="185"/>
        <v>6.4218000000000002</v>
      </c>
      <c r="K571" s="159"/>
      <c r="L571" s="24">
        <f t="shared" si="186"/>
        <v>0</v>
      </c>
      <c r="M571" s="15"/>
      <c r="N571" s="84"/>
    </row>
    <row r="572" spans="1:14" s="25" customFormat="1" ht="60.75" customHeight="1" x14ac:dyDescent="0.2">
      <c r="A572" s="246"/>
      <c r="B572" s="9" t="s">
        <v>937</v>
      </c>
      <c r="C572" s="41" t="s">
        <v>938</v>
      </c>
      <c r="D572" s="9" t="s">
        <v>273</v>
      </c>
      <c r="E572" s="159">
        <v>1</v>
      </c>
      <c r="F572" s="159">
        <v>12</v>
      </c>
      <c r="G572" s="159">
        <v>8.25</v>
      </c>
      <c r="H572" s="36">
        <f t="shared" si="184"/>
        <v>9.9</v>
      </c>
      <c r="I572" s="36">
        <f>G572*(100%-N1)</f>
        <v>6.3525</v>
      </c>
      <c r="J572" s="36">
        <f t="shared" si="185"/>
        <v>7.6229999999999993</v>
      </c>
      <c r="K572" s="159"/>
      <c r="L572" s="24">
        <f t="shared" si="186"/>
        <v>0</v>
      </c>
      <c r="M572" s="15"/>
      <c r="N572" s="84"/>
    </row>
    <row r="573" spans="1:14" s="25" customFormat="1" ht="60.75" customHeight="1" x14ac:dyDescent="0.2">
      <c r="A573" s="248"/>
      <c r="B573" s="9" t="s">
        <v>298</v>
      </c>
      <c r="C573" s="41" t="s">
        <v>299</v>
      </c>
      <c r="D573" s="9" t="s">
        <v>273</v>
      </c>
      <c r="E573" s="134">
        <v>1</v>
      </c>
      <c r="F573" s="134">
        <v>12</v>
      </c>
      <c r="G573" s="134">
        <v>8.58</v>
      </c>
      <c r="H573" s="36">
        <f t="shared" si="184"/>
        <v>10.295999999999999</v>
      </c>
      <c r="I573" s="36">
        <f>G573*(100%-N1)</f>
        <v>6.6066000000000003</v>
      </c>
      <c r="J573" s="36">
        <f t="shared" si="185"/>
        <v>7.9279200000000003</v>
      </c>
      <c r="K573" s="134"/>
      <c r="L573" s="24">
        <f t="shared" si="186"/>
        <v>0</v>
      </c>
      <c r="M573" s="15"/>
      <c r="N573" s="84"/>
    </row>
    <row r="574" spans="1:14" s="25" customFormat="1" ht="60.75" customHeight="1" x14ac:dyDescent="0.2">
      <c r="A574" s="117"/>
      <c r="B574" s="9" t="s">
        <v>860</v>
      </c>
      <c r="C574" s="41" t="s">
        <v>859</v>
      </c>
      <c r="D574" s="9" t="s">
        <v>273</v>
      </c>
      <c r="E574" s="134">
        <v>1</v>
      </c>
      <c r="F574" s="134">
        <v>12</v>
      </c>
      <c r="G574" s="134">
        <v>9.85</v>
      </c>
      <c r="H574" s="36">
        <f t="shared" si="184"/>
        <v>11.819999999999999</v>
      </c>
      <c r="I574" s="36">
        <f>G574*(100%-N1)</f>
        <v>7.5845000000000002</v>
      </c>
      <c r="J574" s="36">
        <f t="shared" si="185"/>
        <v>9.1013999999999999</v>
      </c>
      <c r="K574" s="134"/>
      <c r="L574" s="24">
        <f t="shared" si="186"/>
        <v>0</v>
      </c>
      <c r="M574" s="15"/>
      <c r="N574" s="84"/>
    </row>
    <row r="575" spans="1:14" s="25" customFormat="1" ht="60.75" customHeight="1" x14ac:dyDescent="0.2">
      <c r="A575" s="117"/>
      <c r="B575" s="9" t="s">
        <v>861</v>
      </c>
      <c r="C575" s="41" t="s">
        <v>862</v>
      </c>
      <c r="D575" s="9" t="s">
        <v>273</v>
      </c>
      <c r="E575" s="134">
        <v>1</v>
      </c>
      <c r="F575" s="134">
        <v>12</v>
      </c>
      <c r="G575" s="134">
        <v>29.7</v>
      </c>
      <c r="H575" s="36">
        <f t="shared" si="184"/>
        <v>35.64</v>
      </c>
      <c r="I575" s="36">
        <f>G575*(100%-N1)</f>
        <v>22.869</v>
      </c>
      <c r="J575" s="36">
        <f t="shared" si="185"/>
        <v>27.442799999999998</v>
      </c>
      <c r="K575" s="134"/>
      <c r="L575" s="24">
        <f t="shared" si="186"/>
        <v>0</v>
      </c>
      <c r="M575" s="15"/>
      <c r="N575" s="84"/>
    </row>
    <row r="576" spans="1:14" s="25" customFormat="1" ht="60.75" customHeight="1" x14ac:dyDescent="0.2">
      <c r="A576" s="117"/>
      <c r="B576" s="9" t="s">
        <v>864</v>
      </c>
      <c r="C576" s="41" t="s">
        <v>863</v>
      </c>
      <c r="D576" s="9" t="s">
        <v>273</v>
      </c>
      <c r="E576" s="134">
        <v>1</v>
      </c>
      <c r="F576" s="134">
        <v>12</v>
      </c>
      <c r="G576" s="134">
        <v>12.13</v>
      </c>
      <c r="H576" s="36">
        <f t="shared" si="184"/>
        <v>14.556000000000001</v>
      </c>
      <c r="I576" s="36">
        <f>G576*(100%-N1)</f>
        <v>9.3401000000000014</v>
      </c>
      <c r="J576" s="36">
        <f t="shared" si="185"/>
        <v>11.208120000000001</v>
      </c>
      <c r="K576" s="134"/>
      <c r="L576" s="24">
        <f t="shared" si="186"/>
        <v>0</v>
      </c>
      <c r="M576" s="15"/>
      <c r="N576" s="84"/>
    </row>
    <row r="577" spans="1:14" s="25" customFormat="1" ht="60.75" customHeight="1" x14ac:dyDescent="0.2">
      <c r="A577" s="26"/>
      <c r="B577" s="9" t="s">
        <v>300</v>
      </c>
      <c r="C577" s="41" t="s">
        <v>301</v>
      </c>
      <c r="D577" s="9" t="s">
        <v>273</v>
      </c>
      <c r="E577" s="86">
        <v>1</v>
      </c>
      <c r="F577" s="86">
        <v>12</v>
      </c>
      <c r="G577" s="90">
        <v>9.25</v>
      </c>
      <c r="H577" s="36">
        <f t="shared" si="184"/>
        <v>11.1</v>
      </c>
      <c r="I577" s="36">
        <f>G577*(100%-N1)</f>
        <v>7.1225000000000005</v>
      </c>
      <c r="J577" s="36">
        <f t="shared" si="185"/>
        <v>8.5470000000000006</v>
      </c>
      <c r="K577" s="86"/>
      <c r="L577" s="24">
        <f t="shared" si="186"/>
        <v>0</v>
      </c>
      <c r="M577" s="15"/>
      <c r="N577" s="84"/>
    </row>
    <row r="578" spans="1:14" s="25" customFormat="1" ht="60.75" customHeight="1" x14ac:dyDescent="0.2">
      <c r="A578" s="136"/>
      <c r="B578" s="9" t="s">
        <v>940</v>
      </c>
      <c r="C578" s="41" t="s">
        <v>941</v>
      </c>
      <c r="D578" s="9" t="s">
        <v>273</v>
      </c>
      <c r="E578" s="159">
        <v>1</v>
      </c>
      <c r="F578" s="159">
        <v>12</v>
      </c>
      <c r="G578" s="159">
        <v>21.18</v>
      </c>
      <c r="H578" s="36">
        <f t="shared" si="184"/>
        <v>25.416</v>
      </c>
      <c r="I578" s="36">
        <f>G578*(100%-N1)</f>
        <v>16.308599999999998</v>
      </c>
      <c r="J578" s="36">
        <f t="shared" si="185"/>
        <v>19.570319999999999</v>
      </c>
      <c r="K578" s="159"/>
      <c r="L578" s="24">
        <f t="shared" si="186"/>
        <v>0</v>
      </c>
      <c r="M578" s="15"/>
      <c r="N578" s="84"/>
    </row>
    <row r="579" spans="1:14" s="25" customFormat="1" ht="60.75" customHeight="1" x14ac:dyDescent="0.2">
      <c r="A579" s="26"/>
      <c r="B579" s="9" t="s">
        <v>302</v>
      </c>
      <c r="C579" s="41" t="s">
        <v>303</v>
      </c>
      <c r="D579" s="9" t="s">
        <v>273</v>
      </c>
      <c r="E579" s="86">
        <v>1</v>
      </c>
      <c r="F579" s="86">
        <v>12</v>
      </c>
      <c r="G579" s="90">
        <v>19.88</v>
      </c>
      <c r="H579" s="36">
        <f t="shared" si="184"/>
        <v>23.855999999999998</v>
      </c>
      <c r="I579" s="36">
        <f>G579*(100%-N1)</f>
        <v>15.307599999999999</v>
      </c>
      <c r="J579" s="36">
        <f t="shared" si="185"/>
        <v>18.369119999999999</v>
      </c>
      <c r="K579" s="86"/>
      <c r="L579" s="24">
        <f t="shared" si="186"/>
        <v>0</v>
      </c>
      <c r="M579" s="15"/>
      <c r="N579" s="84"/>
    </row>
    <row r="580" spans="1:14" s="25" customFormat="1" ht="60.75" customHeight="1" x14ac:dyDescent="0.2">
      <c r="A580" s="83"/>
      <c r="B580" s="9" t="s">
        <v>695</v>
      </c>
      <c r="C580" s="41" t="s">
        <v>694</v>
      </c>
      <c r="D580" s="9" t="s">
        <v>273</v>
      </c>
      <c r="E580" s="87">
        <v>1</v>
      </c>
      <c r="F580" s="87">
        <v>20</v>
      </c>
      <c r="G580" s="90">
        <v>10.039999999999999</v>
      </c>
      <c r="H580" s="36">
        <f t="shared" si="184"/>
        <v>12.047999999999998</v>
      </c>
      <c r="I580" s="36">
        <f>G580*(100%-N1)</f>
        <v>7.7307999999999995</v>
      </c>
      <c r="J580" s="36">
        <f t="shared" si="185"/>
        <v>9.276959999999999</v>
      </c>
      <c r="K580" s="87"/>
      <c r="L580" s="24">
        <f t="shared" si="186"/>
        <v>0</v>
      </c>
      <c r="M580" s="15"/>
      <c r="N580" s="84"/>
    </row>
    <row r="581" spans="1:14" s="25" customFormat="1" ht="60.75" customHeight="1" x14ac:dyDescent="0.2">
      <c r="A581" s="83"/>
      <c r="B581" s="9" t="s">
        <v>697</v>
      </c>
      <c r="C581" s="41" t="s">
        <v>696</v>
      </c>
      <c r="D581" s="9" t="s">
        <v>273</v>
      </c>
      <c r="E581" s="87">
        <v>1</v>
      </c>
      <c r="F581" s="87">
        <v>10</v>
      </c>
      <c r="G581" s="90">
        <v>15.73</v>
      </c>
      <c r="H581" s="36">
        <f t="shared" si="184"/>
        <v>18.876000000000001</v>
      </c>
      <c r="I581" s="36">
        <f>G581*(100%-N1)</f>
        <v>12.1121</v>
      </c>
      <c r="J581" s="36">
        <f t="shared" si="185"/>
        <v>14.534519999999999</v>
      </c>
      <c r="K581" s="116"/>
      <c r="L581" s="24">
        <f t="shared" si="186"/>
        <v>0</v>
      </c>
      <c r="M581" s="15"/>
      <c r="N581" s="84"/>
    </row>
    <row r="582" spans="1:14" s="25" customFormat="1" ht="46.5" customHeight="1" x14ac:dyDescent="0.2">
      <c r="A582" s="246"/>
      <c r="B582" s="9" t="s">
        <v>699</v>
      </c>
      <c r="C582" s="41" t="s">
        <v>698</v>
      </c>
      <c r="D582" s="9" t="s">
        <v>273</v>
      </c>
      <c r="E582" s="87">
        <v>1</v>
      </c>
      <c r="F582" s="87">
        <v>10</v>
      </c>
      <c r="G582" s="90">
        <v>11.8</v>
      </c>
      <c r="H582" s="36">
        <f t="shared" si="184"/>
        <v>14.16</v>
      </c>
      <c r="I582" s="36">
        <f>G582*(100%-N1)</f>
        <v>9.0860000000000003</v>
      </c>
      <c r="J582" s="36">
        <f t="shared" si="185"/>
        <v>10.9032</v>
      </c>
      <c r="K582" s="116"/>
      <c r="L582" s="24">
        <f t="shared" si="186"/>
        <v>0</v>
      </c>
      <c r="M582" s="15"/>
      <c r="N582" s="84"/>
    </row>
    <row r="583" spans="1:14" s="25" customFormat="1" ht="45" customHeight="1" x14ac:dyDescent="0.2">
      <c r="A583" s="248"/>
      <c r="B583" s="9" t="s">
        <v>700</v>
      </c>
      <c r="C583" s="41" t="s">
        <v>701</v>
      </c>
      <c r="D583" s="9" t="s">
        <v>273</v>
      </c>
      <c r="E583" s="87">
        <v>1</v>
      </c>
      <c r="F583" s="87">
        <v>10</v>
      </c>
      <c r="G583" s="90">
        <v>15.88</v>
      </c>
      <c r="H583" s="36">
        <f t="shared" si="184"/>
        <v>19.056000000000001</v>
      </c>
      <c r="I583" s="36">
        <f>G583*(100%-N1)</f>
        <v>12.227600000000001</v>
      </c>
      <c r="J583" s="36">
        <f t="shared" si="185"/>
        <v>14.673120000000001</v>
      </c>
      <c r="K583" s="116"/>
      <c r="L583" s="24">
        <f t="shared" si="186"/>
        <v>0</v>
      </c>
      <c r="M583" s="15"/>
      <c r="N583" s="84"/>
    </row>
    <row r="584" spans="1:14" s="25" customFormat="1" ht="45" customHeight="1" x14ac:dyDescent="0.2">
      <c r="A584" s="246"/>
      <c r="B584" s="120" t="s">
        <v>1081</v>
      </c>
      <c r="C584" s="123" t="s">
        <v>1083</v>
      </c>
      <c r="D584" s="120" t="s">
        <v>836</v>
      </c>
      <c r="E584" s="121">
        <v>1</v>
      </c>
      <c r="F584" s="121">
        <v>1</v>
      </c>
      <c r="G584" s="121">
        <v>21.01</v>
      </c>
      <c r="H584" s="122">
        <f t="shared" si="184"/>
        <v>25.212</v>
      </c>
      <c r="I584" s="122">
        <f>G584*(100%-N1)</f>
        <v>16.177700000000002</v>
      </c>
      <c r="J584" s="122">
        <f t="shared" ref="J584:J585" si="187">I584*1.2</f>
        <v>19.413240000000002</v>
      </c>
      <c r="K584" s="121"/>
      <c r="L584" s="170">
        <f t="shared" ref="L584:L585" si="188">I584*K584</f>
        <v>0</v>
      </c>
      <c r="M584" s="15"/>
      <c r="N584" s="84"/>
    </row>
    <row r="585" spans="1:14" s="25" customFormat="1" ht="45" customHeight="1" x14ac:dyDescent="0.2">
      <c r="A585" s="248"/>
      <c r="B585" s="120" t="s">
        <v>1082</v>
      </c>
      <c r="C585" s="123" t="s">
        <v>1084</v>
      </c>
      <c r="D585" s="120" t="s">
        <v>836</v>
      </c>
      <c r="E585" s="121">
        <v>1</v>
      </c>
      <c r="F585" s="121">
        <v>1</v>
      </c>
      <c r="G585" s="121">
        <v>32.17</v>
      </c>
      <c r="H585" s="122">
        <f t="shared" si="184"/>
        <v>38.603999999999999</v>
      </c>
      <c r="I585" s="122">
        <f>G585*(100%-N1)</f>
        <v>24.770900000000001</v>
      </c>
      <c r="J585" s="122">
        <f t="shared" si="187"/>
        <v>29.725079999999998</v>
      </c>
      <c r="K585" s="121"/>
      <c r="L585" s="170">
        <f t="shared" si="188"/>
        <v>0</v>
      </c>
      <c r="M585" s="15"/>
      <c r="N585" s="84"/>
    </row>
    <row r="586" spans="1:14" s="25" customFormat="1" ht="45" customHeight="1" x14ac:dyDescent="0.2">
      <c r="A586" s="246"/>
      <c r="B586" s="9" t="s">
        <v>703</v>
      </c>
      <c r="C586" s="41" t="s">
        <v>702</v>
      </c>
      <c r="D586" s="9" t="s">
        <v>273</v>
      </c>
      <c r="E586" s="87">
        <v>1</v>
      </c>
      <c r="F586" s="87">
        <v>10</v>
      </c>
      <c r="G586" s="90">
        <v>29.6</v>
      </c>
      <c r="H586" s="36">
        <f t="shared" si="184"/>
        <v>35.520000000000003</v>
      </c>
      <c r="I586" s="36">
        <f>G586*(100%-N1)</f>
        <v>22.792000000000002</v>
      </c>
      <c r="J586" s="36">
        <f t="shared" si="185"/>
        <v>27.3504</v>
      </c>
      <c r="K586" s="116"/>
      <c r="L586" s="24">
        <f t="shared" si="186"/>
        <v>0</v>
      </c>
      <c r="M586" s="15"/>
      <c r="N586" s="84"/>
    </row>
    <row r="587" spans="1:14" s="25" customFormat="1" ht="45" customHeight="1" x14ac:dyDescent="0.2">
      <c r="A587" s="248"/>
      <c r="B587" s="9" t="s">
        <v>704</v>
      </c>
      <c r="C587" s="41" t="s">
        <v>705</v>
      </c>
      <c r="D587" s="9" t="s">
        <v>273</v>
      </c>
      <c r="E587" s="87">
        <v>1</v>
      </c>
      <c r="F587" s="87">
        <v>6</v>
      </c>
      <c r="G587" s="90">
        <v>50.65</v>
      </c>
      <c r="H587" s="36">
        <f t="shared" si="184"/>
        <v>60.779999999999994</v>
      </c>
      <c r="I587" s="36">
        <f>G587*(100%-N1)</f>
        <v>39.000500000000002</v>
      </c>
      <c r="J587" s="36">
        <f t="shared" si="185"/>
        <v>46.800600000000003</v>
      </c>
      <c r="K587" s="116"/>
      <c r="L587" s="24">
        <f t="shared" si="186"/>
        <v>0</v>
      </c>
      <c r="M587" s="15"/>
      <c r="N587" s="84"/>
    </row>
    <row r="588" spans="1:14" s="25" customFormat="1" ht="74.25" customHeight="1" x14ac:dyDescent="0.2">
      <c r="A588" s="14"/>
      <c r="B588" s="18">
        <v>25400</v>
      </c>
      <c r="C588" s="8" t="s">
        <v>559</v>
      </c>
      <c r="D588" s="9" t="s">
        <v>177</v>
      </c>
      <c r="E588" s="86">
        <v>1</v>
      </c>
      <c r="F588" s="86">
        <v>1</v>
      </c>
      <c r="G588" s="90">
        <v>6.36</v>
      </c>
      <c r="H588" s="36">
        <f t="shared" ref="H588" si="189">G588*1.2</f>
        <v>7.6319999999999997</v>
      </c>
      <c r="I588" s="36">
        <f>G588*(100%-N1)</f>
        <v>4.8972000000000007</v>
      </c>
      <c r="J588" s="36">
        <f t="shared" si="185"/>
        <v>5.876640000000001</v>
      </c>
      <c r="K588" s="86"/>
      <c r="L588" s="24">
        <f t="shared" si="186"/>
        <v>0</v>
      </c>
      <c r="M588" s="15"/>
      <c r="N588" s="84"/>
    </row>
    <row r="589" spans="1:14" s="25" customFormat="1" ht="24" customHeight="1" x14ac:dyDescent="0.2">
      <c r="A589" s="246"/>
      <c r="B589" s="52" t="s">
        <v>600</v>
      </c>
      <c r="C589" s="53" t="s">
        <v>608</v>
      </c>
      <c r="D589" s="9" t="s">
        <v>273</v>
      </c>
      <c r="E589" s="86">
        <v>1</v>
      </c>
      <c r="F589" s="86">
        <v>1</v>
      </c>
      <c r="G589" s="90">
        <v>2.2400000000000002</v>
      </c>
      <c r="H589" s="36">
        <f t="shared" ref="H589:H610" si="190">G589*1.2</f>
        <v>2.6880000000000002</v>
      </c>
      <c r="I589" s="36">
        <f>G589*(100%-N1)</f>
        <v>1.7248000000000001</v>
      </c>
      <c r="J589" s="36">
        <f t="shared" ref="J589:J604" si="191">I589*1.2</f>
        <v>2.06976</v>
      </c>
      <c r="K589" s="86"/>
      <c r="L589" s="24">
        <f t="shared" ref="L589:L623" si="192">I589*K589</f>
        <v>0</v>
      </c>
      <c r="M589" s="15"/>
      <c r="N589" s="84"/>
    </row>
    <row r="590" spans="1:14" s="25" customFormat="1" ht="21" customHeight="1" x14ac:dyDescent="0.2">
      <c r="A590" s="247"/>
      <c r="B590" s="52" t="s">
        <v>601</v>
      </c>
      <c r="C590" s="53" t="s">
        <v>609</v>
      </c>
      <c r="D590" s="9" t="s">
        <v>273</v>
      </c>
      <c r="E590" s="86">
        <v>1</v>
      </c>
      <c r="F590" s="86">
        <v>1</v>
      </c>
      <c r="G590" s="90">
        <v>2.13</v>
      </c>
      <c r="H590" s="36">
        <f t="shared" si="190"/>
        <v>2.5559999999999996</v>
      </c>
      <c r="I590" s="36">
        <f>G590*(100%-N1)</f>
        <v>1.6400999999999999</v>
      </c>
      <c r="J590" s="36">
        <f t="shared" si="191"/>
        <v>1.9681199999999999</v>
      </c>
      <c r="K590" s="86"/>
      <c r="L590" s="24">
        <f t="shared" si="192"/>
        <v>0</v>
      </c>
      <c r="M590" s="15"/>
      <c r="N590" s="84"/>
    </row>
    <row r="591" spans="1:14" s="25" customFormat="1" ht="21" customHeight="1" x14ac:dyDescent="0.2">
      <c r="A591" s="247"/>
      <c r="B591" s="52" t="s">
        <v>602</v>
      </c>
      <c r="C591" s="53" t="s">
        <v>610</v>
      </c>
      <c r="D591" s="9" t="s">
        <v>273</v>
      </c>
      <c r="E591" s="86">
        <v>1</v>
      </c>
      <c r="F591" s="86">
        <v>1</v>
      </c>
      <c r="G591" s="90">
        <v>2.34</v>
      </c>
      <c r="H591" s="36">
        <f t="shared" si="190"/>
        <v>2.8079999999999998</v>
      </c>
      <c r="I591" s="36">
        <f>G591*(100%-N1)</f>
        <v>1.8017999999999998</v>
      </c>
      <c r="J591" s="36">
        <f t="shared" si="191"/>
        <v>2.1621599999999996</v>
      </c>
      <c r="K591" s="86"/>
      <c r="L591" s="24">
        <f t="shared" si="192"/>
        <v>0</v>
      </c>
      <c r="M591" s="15"/>
      <c r="N591" s="84"/>
    </row>
    <row r="592" spans="1:14" s="25" customFormat="1" ht="21" customHeight="1" x14ac:dyDescent="0.2">
      <c r="A592" s="247"/>
      <c r="B592" s="52" t="s">
        <v>603</v>
      </c>
      <c r="C592" s="53" t="s">
        <v>611</v>
      </c>
      <c r="D592" s="9" t="s">
        <v>273</v>
      </c>
      <c r="E592" s="86">
        <v>1</v>
      </c>
      <c r="F592" s="86">
        <v>1</v>
      </c>
      <c r="G592" s="90">
        <v>2.12</v>
      </c>
      <c r="H592" s="36">
        <f t="shared" si="190"/>
        <v>2.544</v>
      </c>
      <c r="I592" s="36">
        <f>G592*(100%-N1)</f>
        <v>1.6324000000000001</v>
      </c>
      <c r="J592" s="36">
        <f t="shared" si="191"/>
        <v>1.95888</v>
      </c>
      <c r="K592" s="86"/>
      <c r="L592" s="24">
        <f t="shared" si="192"/>
        <v>0</v>
      </c>
      <c r="M592" s="15"/>
      <c r="N592" s="84"/>
    </row>
    <row r="593" spans="1:14" s="25" customFormat="1" ht="21" customHeight="1" x14ac:dyDescent="0.2">
      <c r="A593" s="247"/>
      <c r="B593" s="52" t="s">
        <v>604</v>
      </c>
      <c r="C593" s="53" t="s">
        <v>612</v>
      </c>
      <c r="D593" s="9" t="s">
        <v>273</v>
      </c>
      <c r="E593" s="86">
        <v>1</v>
      </c>
      <c r="F593" s="86">
        <v>1</v>
      </c>
      <c r="G593" s="90">
        <v>2.1</v>
      </c>
      <c r="H593" s="36">
        <f t="shared" si="190"/>
        <v>2.52</v>
      </c>
      <c r="I593" s="36">
        <f>G593*(100%-N1)</f>
        <v>1.6170000000000002</v>
      </c>
      <c r="J593" s="36">
        <f t="shared" si="191"/>
        <v>1.9404000000000001</v>
      </c>
      <c r="K593" s="86"/>
      <c r="L593" s="24">
        <f t="shared" si="192"/>
        <v>0</v>
      </c>
      <c r="M593" s="15"/>
      <c r="N593" s="84"/>
    </row>
    <row r="594" spans="1:14" s="25" customFormat="1" ht="21" customHeight="1" x14ac:dyDescent="0.2">
      <c r="A594" s="247"/>
      <c r="B594" s="52" t="s">
        <v>605</v>
      </c>
      <c r="C594" s="53" t="s">
        <v>613</v>
      </c>
      <c r="D594" s="9" t="s">
        <v>273</v>
      </c>
      <c r="E594" s="86">
        <v>1</v>
      </c>
      <c r="F594" s="86">
        <v>1</v>
      </c>
      <c r="G594" s="90">
        <v>2.1</v>
      </c>
      <c r="H594" s="36">
        <f t="shared" si="190"/>
        <v>2.52</v>
      </c>
      <c r="I594" s="36">
        <f>G594*(100%-N1)</f>
        <v>1.6170000000000002</v>
      </c>
      <c r="J594" s="36">
        <f t="shared" si="191"/>
        <v>1.9404000000000001</v>
      </c>
      <c r="K594" s="86"/>
      <c r="L594" s="24">
        <f t="shared" si="192"/>
        <v>0</v>
      </c>
      <c r="M594" s="15"/>
      <c r="N594" s="84"/>
    </row>
    <row r="595" spans="1:14" s="25" customFormat="1" ht="21" customHeight="1" x14ac:dyDescent="0.2">
      <c r="A595" s="247"/>
      <c r="B595" s="52" t="s">
        <v>606</v>
      </c>
      <c r="C595" s="53" t="s">
        <v>614</v>
      </c>
      <c r="D595" s="9" t="s">
        <v>273</v>
      </c>
      <c r="E595" s="86">
        <v>1</v>
      </c>
      <c r="F595" s="86">
        <v>1</v>
      </c>
      <c r="G595" s="90">
        <v>2.04</v>
      </c>
      <c r="H595" s="36">
        <f t="shared" si="190"/>
        <v>2.448</v>
      </c>
      <c r="I595" s="36">
        <f>G595*(100%-N1)</f>
        <v>1.5708</v>
      </c>
      <c r="J595" s="36">
        <f t="shared" si="191"/>
        <v>1.88496</v>
      </c>
      <c r="K595" s="86"/>
      <c r="L595" s="24">
        <f t="shared" si="192"/>
        <v>0</v>
      </c>
      <c r="M595" s="15"/>
      <c r="N595" s="84"/>
    </row>
    <row r="596" spans="1:14" s="25" customFormat="1" ht="21" customHeight="1" x14ac:dyDescent="0.2">
      <c r="A596" s="248"/>
      <c r="B596" s="52" t="s">
        <v>607</v>
      </c>
      <c r="C596" s="53" t="s">
        <v>615</v>
      </c>
      <c r="D596" s="9" t="s">
        <v>273</v>
      </c>
      <c r="E596" s="86">
        <v>1</v>
      </c>
      <c r="F596" s="86">
        <v>1</v>
      </c>
      <c r="G596" s="90">
        <v>2.04</v>
      </c>
      <c r="H596" s="36">
        <f t="shared" si="190"/>
        <v>2.448</v>
      </c>
      <c r="I596" s="36">
        <f>G596*(100%-N1)</f>
        <v>1.5708</v>
      </c>
      <c r="J596" s="36">
        <f t="shared" si="191"/>
        <v>1.88496</v>
      </c>
      <c r="K596" s="86"/>
      <c r="L596" s="24">
        <f t="shared" si="192"/>
        <v>0</v>
      </c>
      <c r="M596" s="15"/>
      <c r="N596" s="84"/>
    </row>
    <row r="597" spans="1:14" s="25" customFormat="1" ht="21" customHeight="1" x14ac:dyDescent="0.2">
      <c r="A597" s="246"/>
      <c r="B597" s="52" t="s">
        <v>616</v>
      </c>
      <c r="C597" s="53" t="s">
        <v>624</v>
      </c>
      <c r="D597" s="9" t="s">
        <v>273</v>
      </c>
      <c r="E597" s="86">
        <v>1</v>
      </c>
      <c r="F597" s="86">
        <v>1</v>
      </c>
      <c r="G597" s="90">
        <v>2.4500000000000002</v>
      </c>
      <c r="H597" s="36">
        <f t="shared" si="190"/>
        <v>2.94</v>
      </c>
      <c r="I597" s="36">
        <f>G597*(100%-N1)</f>
        <v>1.8865000000000003</v>
      </c>
      <c r="J597" s="36">
        <f t="shared" si="191"/>
        <v>2.2638000000000003</v>
      </c>
      <c r="K597" s="86"/>
      <c r="L597" s="24">
        <f t="shared" si="192"/>
        <v>0</v>
      </c>
      <c r="M597" s="15"/>
      <c r="N597" s="84"/>
    </row>
    <row r="598" spans="1:14" s="25" customFormat="1" ht="21" customHeight="1" x14ac:dyDescent="0.2">
      <c r="A598" s="247"/>
      <c r="B598" s="52" t="s">
        <v>617</v>
      </c>
      <c r="C598" s="53" t="s">
        <v>625</v>
      </c>
      <c r="D598" s="9" t="s">
        <v>273</v>
      </c>
      <c r="E598" s="86">
        <v>1</v>
      </c>
      <c r="F598" s="86">
        <v>1</v>
      </c>
      <c r="G598" s="90">
        <v>2.36</v>
      </c>
      <c r="H598" s="36">
        <f t="shared" si="190"/>
        <v>2.8319999999999999</v>
      </c>
      <c r="I598" s="36">
        <f>G598*(100%-N1)</f>
        <v>1.8171999999999999</v>
      </c>
      <c r="J598" s="36">
        <f t="shared" si="191"/>
        <v>2.1806399999999999</v>
      </c>
      <c r="K598" s="86"/>
      <c r="L598" s="24">
        <f t="shared" si="192"/>
        <v>0</v>
      </c>
      <c r="M598" s="15"/>
      <c r="N598" s="84"/>
    </row>
    <row r="599" spans="1:14" s="25" customFormat="1" ht="21" customHeight="1" x14ac:dyDescent="0.2">
      <c r="A599" s="247"/>
      <c r="B599" s="52" t="s">
        <v>618</v>
      </c>
      <c r="C599" s="53" t="s">
        <v>626</v>
      </c>
      <c r="D599" s="9" t="s">
        <v>273</v>
      </c>
      <c r="E599" s="86">
        <v>1</v>
      </c>
      <c r="F599" s="86">
        <v>1</v>
      </c>
      <c r="G599" s="90">
        <v>2.34</v>
      </c>
      <c r="H599" s="36">
        <f t="shared" si="190"/>
        <v>2.8079999999999998</v>
      </c>
      <c r="I599" s="36">
        <f>G599*(100%-N1)</f>
        <v>1.8017999999999998</v>
      </c>
      <c r="J599" s="36">
        <f t="shared" si="191"/>
        <v>2.1621599999999996</v>
      </c>
      <c r="K599" s="86"/>
      <c r="L599" s="24">
        <f t="shared" si="192"/>
        <v>0</v>
      </c>
      <c r="M599" s="15"/>
      <c r="N599" s="84"/>
    </row>
    <row r="600" spans="1:14" s="25" customFormat="1" ht="21" customHeight="1" x14ac:dyDescent="0.2">
      <c r="A600" s="247"/>
      <c r="B600" s="52" t="s">
        <v>619</v>
      </c>
      <c r="C600" s="53" t="s">
        <v>627</v>
      </c>
      <c r="D600" s="9" t="s">
        <v>273</v>
      </c>
      <c r="E600" s="86">
        <v>1</v>
      </c>
      <c r="F600" s="86">
        <v>1</v>
      </c>
      <c r="G600" s="90">
        <v>2.33</v>
      </c>
      <c r="H600" s="36">
        <f t="shared" si="190"/>
        <v>2.7959999999999998</v>
      </c>
      <c r="I600" s="36">
        <f>G600*(100%-N1)</f>
        <v>1.7941</v>
      </c>
      <c r="J600" s="36">
        <f t="shared" si="191"/>
        <v>2.1529199999999999</v>
      </c>
      <c r="K600" s="86"/>
      <c r="L600" s="24">
        <f t="shared" si="192"/>
        <v>0</v>
      </c>
      <c r="M600" s="15"/>
      <c r="N600" s="84"/>
    </row>
    <row r="601" spans="1:14" s="25" customFormat="1" ht="21" customHeight="1" x14ac:dyDescent="0.2">
      <c r="A601" s="247"/>
      <c r="B601" s="52" t="s">
        <v>620</v>
      </c>
      <c r="C601" s="53" t="s">
        <v>628</v>
      </c>
      <c r="D601" s="9" t="s">
        <v>273</v>
      </c>
      <c r="E601" s="86">
        <v>1</v>
      </c>
      <c r="F601" s="86">
        <v>1</v>
      </c>
      <c r="G601" s="90">
        <v>2.1</v>
      </c>
      <c r="H601" s="36">
        <f t="shared" si="190"/>
        <v>2.52</v>
      </c>
      <c r="I601" s="36">
        <f>G601*(100%-N1)</f>
        <v>1.6170000000000002</v>
      </c>
      <c r="J601" s="36">
        <f t="shared" si="191"/>
        <v>1.9404000000000001</v>
      </c>
      <c r="K601" s="86"/>
      <c r="L601" s="24">
        <f t="shared" si="192"/>
        <v>0</v>
      </c>
      <c r="M601" s="15"/>
      <c r="N601" s="84"/>
    </row>
    <row r="602" spans="1:14" s="25" customFormat="1" ht="21" customHeight="1" x14ac:dyDescent="0.2">
      <c r="A602" s="247"/>
      <c r="B602" s="52" t="s">
        <v>621</v>
      </c>
      <c r="C602" s="53" t="s">
        <v>629</v>
      </c>
      <c r="D602" s="9" t="s">
        <v>273</v>
      </c>
      <c r="E602" s="86">
        <v>1</v>
      </c>
      <c r="F602" s="86">
        <v>1</v>
      </c>
      <c r="G602" s="90">
        <v>2.04</v>
      </c>
      <c r="H602" s="36">
        <f t="shared" si="190"/>
        <v>2.448</v>
      </c>
      <c r="I602" s="36">
        <f>G602*(100%-N1)</f>
        <v>1.5708</v>
      </c>
      <c r="J602" s="36">
        <f t="shared" si="191"/>
        <v>1.88496</v>
      </c>
      <c r="K602" s="86"/>
      <c r="L602" s="24">
        <f t="shared" si="192"/>
        <v>0</v>
      </c>
      <c r="M602" s="15"/>
      <c r="N602" s="84"/>
    </row>
    <row r="603" spans="1:14" s="25" customFormat="1" ht="21.75" customHeight="1" x14ac:dyDescent="0.2">
      <c r="A603" s="247"/>
      <c r="B603" s="52" t="s">
        <v>622</v>
      </c>
      <c r="C603" s="53" t="s">
        <v>630</v>
      </c>
      <c r="D603" s="9" t="s">
        <v>273</v>
      </c>
      <c r="E603" s="86">
        <v>1</v>
      </c>
      <c r="F603" s="86">
        <v>1</v>
      </c>
      <c r="G603" s="90">
        <v>2.0699999999999998</v>
      </c>
      <c r="H603" s="36">
        <f t="shared" si="190"/>
        <v>2.4839999999999995</v>
      </c>
      <c r="I603" s="36">
        <f>G603*(100%-N1)</f>
        <v>1.5938999999999999</v>
      </c>
      <c r="J603" s="36">
        <f t="shared" si="191"/>
        <v>1.9126799999999997</v>
      </c>
      <c r="K603" s="86"/>
      <c r="L603" s="24">
        <f t="shared" si="192"/>
        <v>0</v>
      </c>
      <c r="M603" s="15"/>
      <c r="N603" s="84"/>
    </row>
    <row r="604" spans="1:14" s="25" customFormat="1" ht="19.5" customHeight="1" x14ac:dyDescent="0.2">
      <c r="A604" s="248"/>
      <c r="B604" s="52" t="s">
        <v>623</v>
      </c>
      <c r="C604" s="53" t="s">
        <v>631</v>
      </c>
      <c r="D604" s="9" t="s">
        <v>273</v>
      </c>
      <c r="E604" s="86">
        <v>1</v>
      </c>
      <c r="F604" s="86">
        <v>1</v>
      </c>
      <c r="G604" s="90">
        <v>2.0699999999999998</v>
      </c>
      <c r="H604" s="36">
        <f t="shared" si="190"/>
        <v>2.4839999999999995</v>
      </c>
      <c r="I604" s="36">
        <f>G604*(100%-N1)</f>
        <v>1.5938999999999999</v>
      </c>
      <c r="J604" s="36">
        <f t="shared" si="191"/>
        <v>1.9126799999999997</v>
      </c>
      <c r="K604" s="86"/>
      <c r="L604" s="24">
        <f t="shared" si="192"/>
        <v>0</v>
      </c>
      <c r="M604" s="15"/>
      <c r="N604" s="84"/>
    </row>
    <row r="605" spans="1:14" s="25" customFormat="1" ht="19.5" customHeight="1" x14ac:dyDescent="0.2">
      <c r="A605" s="246"/>
      <c r="B605" s="176" t="s">
        <v>982</v>
      </c>
      <c r="C605" s="177" t="s">
        <v>988</v>
      </c>
      <c r="D605" s="120" t="s">
        <v>778</v>
      </c>
      <c r="E605" s="121">
        <v>1</v>
      </c>
      <c r="F605" s="121">
        <v>5</v>
      </c>
      <c r="G605" s="121">
        <v>12.85</v>
      </c>
      <c r="H605" s="122">
        <f t="shared" si="190"/>
        <v>15.419999999999998</v>
      </c>
      <c r="I605" s="122">
        <f>G605*(100%-N1)</f>
        <v>9.8945000000000007</v>
      </c>
      <c r="J605" s="122">
        <f t="shared" ref="J605:J610" si="193">I605*1.2</f>
        <v>11.8734</v>
      </c>
      <c r="K605" s="121"/>
      <c r="L605" s="170">
        <f t="shared" si="192"/>
        <v>0</v>
      </c>
      <c r="M605" s="15"/>
      <c r="N605" s="84"/>
    </row>
    <row r="606" spans="1:14" s="25" customFormat="1" ht="19.5" customHeight="1" x14ac:dyDescent="0.2">
      <c r="A606" s="247"/>
      <c r="B606" s="176" t="s">
        <v>983</v>
      </c>
      <c r="C606" s="177" t="s">
        <v>989</v>
      </c>
      <c r="D606" s="120" t="s">
        <v>778</v>
      </c>
      <c r="E606" s="121">
        <v>1</v>
      </c>
      <c r="F606" s="121">
        <v>5</v>
      </c>
      <c r="G606" s="121">
        <v>12.85</v>
      </c>
      <c r="H606" s="122">
        <f t="shared" si="190"/>
        <v>15.419999999999998</v>
      </c>
      <c r="I606" s="122">
        <f>G606*(100%-N1)</f>
        <v>9.8945000000000007</v>
      </c>
      <c r="J606" s="122">
        <f t="shared" si="193"/>
        <v>11.8734</v>
      </c>
      <c r="K606" s="121"/>
      <c r="L606" s="170">
        <f t="shared" si="192"/>
        <v>0</v>
      </c>
      <c r="M606" s="15"/>
      <c r="N606" s="84"/>
    </row>
    <row r="607" spans="1:14" s="25" customFormat="1" ht="19.5" customHeight="1" x14ac:dyDescent="0.2">
      <c r="A607" s="247"/>
      <c r="B607" s="176" t="s">
        <v>984</v>
      </c>
      <c r="C607" s="177" t="s">
        <v>990</v>
      </c>
      <c r="D607" s="120" t="s">
        <v>778</v>
      </c>
      <c r="E607" s="121">
        <v>1</v>
      </c>
      <c r="F607" s="121">
        <v>5</v>
      </c>
      <c r="G607" s="121">
        <v>12.85</v>
      </c>
      <c r="H607" s="122">
        <f t="shared" si="190"/>
        <v>15.419999999999998</v>
      </c>
      <c r="I607" s="122">
        <f>G607*(100%-N1)</f>
        <v>9.8945000000000007</v>
      </c>
      <c r="J607" s="122">
        <f t="shared" si="193"/>
        <v>11.8734</v>
      </c>
      <c r="K607" s="121"/>
      <c r="L607" s="170">
        <f t="shared" si="192"/>
        <v>0</v>
      </c>
      <c r="M607" s="15"/>
      <c r="N607" s="84"/>
    </row>
    <row r="608" spans="1:14" s="25" customFormat="1" ht="19.5" customHeight="1" x14ac:dyDescent="0.2">
      <c r="A608" s="247"/>
      <c r="B608" s="176" t="s">
        <v>985</v>
      </c>
      <c r="C608" s="177" t="s">
        <v>991</v>
      </c>
      <c r="D608" s="120" t="s">
        <v>778</v>
      </c>
      <c r="E608" s="121">
        <v>1</v>
      </c>
      <c r="F608" s="121">
        <v>5</v>
      </c>
      <c r="G608" s="121">
        <v>12.85</v>
      </c>
      <c r="H608" s="122">
        <f t="shared" si="190"/>
        <v>15.419999999999998</v>
      </c>
      <c r="I608" s="122">
        <f>G608*(100%-N1)</f>
        <v>9.8945000000000007</v>
      </c>
      <c r="J608" s="122">
        <f t="shared" si="193"/>
        <v>11.8734</v>
      </c>
      <c r="K608" s="121"/>
      <c r="L608" s="170">
        <f t="shared" si="192"/>
        <v>0</v>
      </c>
      <c r="M608" s="15"/>
      <c r="N608" s="84"/>
    </row>
    <row r="609" spans="1:14" s="25" customFormat="1" ht="19.5" customHeight="1" x14ac:dyDescent="0.2">
      <c r="A609" s="247"/>
      <c r="B609" s="176" t="s">
        <v>986</v>
      </c>
      <c r="C609" s="177" t="s">
        <v>992</v>
      </c>
      <c r="D609" s="120" t="s">
        <v>778</v>
      </c>
      <c r="E609" s="121">
        <v>1</v>
      </c>
      <c r="F609" s="121">
        <v>5</v>
      </c>
      <c r="G609" s="121">
        <v>12.85</v>
      </c>
      <c r="H609" s="122">
        <f t="shared" si="190"/>
        <v>15.419999999999998</v>
      </c>
      <c r="I609" s="122">
        <f>G609*(100%-N1)</f>
        <v>9.8945000000000007</v>
      </c>
      <c r="J609" s="122">
        <f t="shared" si="193"/>
        <v>11.8734</v>
      </c>
      <c r="K609" s="121"/>
      <c r="L609" s="170">
        <f t="shared" si="192"/>
        <v>0</v>
      </c>
      <c r="M609" s="15"/>
      <c r="N609" s="84"/>
    </row>
    <row r="610" spans="1:14" s="25" customFormat="1" ht="19.5" customHeight="1" x14ac:dyDescent="0.2">
      <c r="A610" s="247"/>
      <c r="B610" s="176" t="s">
        <v>987</v>
      </c>
      <c r="C610" s="177" t="s">
        <v>993</v>
      </c>
      <c r="D610" s="120" t="s">
        <v>778</v>
      </c>
      <c r="E610" s="121">
        <v>1</v>
      </c>
      <c r="F610" s="121">
        <v>5</v>
      </c>
      <c r="G610" s="121">
        <v>12.85</v>
      </c>
      <c r="H610" s="122">
        <f t="shared" si="190"/>
        <v>15.419999999999998</v>
      </c>
      <c r="I610" s="122">
        <f>G610*(100%-N1)</f>
        <v>9.8945000000000007</v>
      </c>
      <c r="J610" s="122">
        <f t="shared" si="193"/>
        <v>11.8734</v>
      </c>
      <c r="K610" s="121"/>
      <c r="L610" s="170">
        <f t="shared" si="192"/>
        <v>0</v>
      </c>
      <c r="M610" s="15"/>
      <c r="N610" s="84"/>
    </row>
    <row r="611" spans="1:14" s="25" customFormat="1" ht="31.5" customHeight="1" x14ac:dyDescent="0.2">
      <c r="A611" s="246"/>
      <c r="B611" s="178" t="s">
        <v>969</v>
      </c>
      <c r="C611" s="179" t="s">
        <v>394</v>
      </c>
      <c r="D611" s="120" t="s">
        <v>836</v>
      </c>
      <c r="E611" s="121">
        <v>1</v>
      </c>
      <c r="F611" s="121">
        <v>10</v>
      </c>
      <c r="G611" s="121">
        <v>3.25</v>
      </c>
      <c r="H611" s="122">
        <f t="shared" ref="H611:H634" si="194">G611*1.2</f>
        <v>3.9</v>
      </c>
      <c r="I611" s="122">
        <f>G611*(100%-N1)</f>
        <v>2.5024999999999999</v>
      </c>
      <c r="J611" s="122">
        <f>I611*1.2</f>
        <v>3.0029999999999997</v>
      </c>
      <c r="K611" s="121"/>
      <c r="L611" s="170">
        <f t="shared" si="192"/>
        <v>0</v>
      </c>
      <c r="M611" s="15"/>
      <c r="N611" s="84"/>
    </row>
    <row r="612" spans="1:14" s="25" customFormat="1" ht="35.25" customHeight="1" x14ac:dyDescent="0.2">
      <c r="A612" s="247"/>
      <c r="B612" s="178" t="s">
        <v>970</v>
      </c>
      <c r="C612" s="179" t="s">
        <v>395</v>
      </c>
      <c r="D612" s="120" t="s">
        <v>836</v>
      </c>
      <c r="E612" s="121">
        <v>1</v>
      </c>
      <c r="F612" s="121">
        <v>10</v>
      </c>
      <c r="G612" s="121">
        <v>3.25</v>
      </c>
      <c r="H612" s="122">
        <f t="shared" si="194"/>
        <v>3.9</v>
      </c>
      <c r="I612" s="122">
        <f>G612*(100%-N1)</f>
        <v>2.5024999999999999</v>
      </c>
      <c r="J612" s="122">
        <f>I612*1.2</f>
        <v>3.0029999999999997</v>
      </c>
      <c r="K612" s="121"/>
      <c r="L612" s="170">
        <f t="shared" si="192"/>
        <v>0</v>
      </c>
      <c r="M612" s="15"/>
      <c r="N612" s="84"/>
    </row>
    <row r="613" spans="1:14" s="25" customFormat="1" ht="31.5" customHeight="1" x14ac:dyDescent="0.2">
      <c r="A613" s="247"/>
      <c r="B613" s="178" t="s">
        <v>971</v>
      </c>
      <c r="C613" s="179" t="s">
        <v>396</v>
      </c>
      <c r="D613" s="120" t="s">
        <v>836</v>
      </c>
      <c r="E613" s="121">
        <v>1</v>
      </c>
      <c r="F613" s="121">
        <v>10</v>
      </c>
      <c r="G613" s="121">
        <v>3.25</v>
      </c>
      <c r="H613" s="122">
        <f t="shared" si="194"/>
        <v>3.9</v>
      </c>
      <c r="I613" s="122">
        <f>G613*(100%-N1)</f>
        <v>2.5024999999999999</v>
      </c>
      <c r="J613" s="122">
        <f>I613*1.2</f>
        <v>3.0029999999999997</v>
      </c>
      <c r="K613" s="121"/>
      <c r="L613" s="170">
        <f t="shared" si="192"/>
        <v>0</v>
      </c>
      <c r="M613" s="15"/>
      <c r="N613" s="84"/>
    </row>
    <row r="614" spans="1:14" s="25" customFormat="1" ht="30.75" customHeight="1" x14ac:dyDescent="0.2">
      <c r="A614" s="247"/>
      <c r="B614" s="178" t="s">
        <v>972</v>
      </c>
      <c r="C614" s="179" t="s">
        <v>664</v>
      </c>
      <c r="D614" s="120" t="s">
        <v>836</v>
      </c>
      <c r="E614" s="121">
        <v>1</v>
      </c>
      <c r="F614" s="121">
        <v>10</v>
      </c>
      <c r="G614" s="121">
        <v>3.25</v>
      </c>
      <c r="H614" s="122">
        <f t="shared" si="194"/>
        <v>3.9</v>
      </c>
      <c r="I614" s="122">
        <f>G614*(100%-N1)</f>
        <v>2.5024999999999999</v>
      </c>
      <c r="J614" s="122">
        <f>I614*1.2</f>
        <v>3.0029999999999997</v>
      </c>
      <c r="K614" s="121"/>
      <c r="L614" s="170">
        <f t="shared" si="192"/>
        <v>0</v>
      </c>
      <c r="M614" s="15"/>
      <c r="N614" s="84"/>
    </row>
    <row r="615" spans="1:14" s="25" customFormat="1" ht="37.5" customHeight="1" x14ac:dyDescent="0.2">
      <c r="A615" s="248"/>
      <c r="B615" s="178" t="s">
        <v>973</v>
      </c>
      <c r="C615" s="179" t="s">
        <v>665</v>
      </c>
      <c r="D615" s="120" t="s">
        <v>836</v>
      </c>
      <c r="E615" s="121">
        <v>1</v>
      </c>
      <c r="F615" s="121">
        <v>10</v>
      </c>
      <c r="G615" s="121">
        <v>3.25</v>
      </c>
      <c r="H615" s="122">
        <f t="shared" si="194"/>
        <v>3.9</v>
      </c>
      <c r="I615" s="122">
        <f>G615*(100%-N1)</f>
        <v>2.5024999999999999</v>
      </c>
      <c r="J615" s="122">
        <f>I615*1.2</f>
        <v>3.0029999999999997</v>
      </c>
      <c r="K615" s="121"/>
      <c r="L615" s="170">
        <f t="shared" si="192"/>
        <v>0</v>
      </c>
      <c r="M615" s="15"/>
      <c r="N615" s="84"/>
    </row>
    <row r="616" spans="1:14" s="25" customFormat="1" ht="37.5" customHeight="1" x14ac:dyDescent="0.2">
      <c r="A616" s="246"/>
      <c r="B616" s="40" t="s">
        <v>855</v>
      </c>
      <c r="C616" s="35" t="s">
        <v>379</v>
      </c>
      <c r="D616" s="9" t="s">
        <v>836</v>
      </c>
      <c r="E616" s="86">
        <v>1</v>
      </c>
      <c r="F616" s="86">
        <v>1</v>
      </c>
      <c r="G616" s="90">
        <v>12.27</v>
      </c>
      <c r="H616" s="36">
        <f t="shared" si="194"/>
        <v>14.723999999999998</v>
      </c>
      <c r="I616" s="36">
        <f>G616*(100%-N1)</f>
        <v>9.4479000000000006</v>
      </c>
      <c r="J616" s="36">
        <f t="shared" ref="J616:J626" si="195">I616*1.2</f>
        <v>11.337480000000001</v>
      </c>
      <c r="K616" s="86"/>
      <c r="L616" s="24">
        <f t="shared" si="192"/>
        <v>0</v>
      </c>
      <c r="M616" s="15"/>
      <c r="N616" s="84"/>
    </row>
    <row r="617" spans="1:14" s="25" customFormat="1" ht="37.5" customHeight="1" x14ac:dyDescent="0.2">
      <c r="A617" s="247"/>
      <c r="B617" s="40" t="s">
        <v>856</v>
      </c>
      <c r="C617" s="35" t="s">
        <v>380</v>
      </c>
      <c r="D617" s="9" t="s">
        <v>836</v>
      </c>
      <c r="E617" s="86">
        <v>1</v>
      </c>
      <c r="F617" s="86">
        <v>1</v>
      </c>
      <c r="G617" s="162">
        <v>12.27</v>
      </c>
      <c r="H617" s="36">
        <f t="shared" si="194"/>
        <v>14.723999999999998</v>
      </c>
      <c r="I617" s="36">
        <f>G617*(100%-N1)</f>
        <v>9.4479000000000006</v>
      </c>
      <c r="J617" s="36">
        <f t="shared" si="195"/>
        <v>11.337480000000001</v>
      </c>
      <c r="K617" s="86"/>
      <c r="L617" s="24">
        <f t="shared" si="192"/>
        <v>0</v>
      </c>
      <c r="M617" s="15"/>
      <c r="N617" s="84"/>
    </row>
    <row r="618" spans="1:14" s="25" customFormat="1" ht="37.5" customHeight="1" x14ac:dyDescent="0.2">
      <c r="A618" s="247"/>
      <c r="B618" s="40" t="s">
        <v>857</v>
      </c>
      <c r="C618" s="35" t="s">
        <v>381</v>
      </c>
      <c r="D618" s="9" t="s">
        <v>836</v>
      </c>
      <c r="E618" s="86">
        <v>1</v>
      </c>
      <c r="F618" s="86">
        <v>1</v>
      </c>
      <c r="G618" s="162">
        <v>12.27</v>
      </c>
      <c r="H618" s="36">
        <f t="shared" si="194"/>
        <v>14.723999999999998</v>
      </c>
      <c r="I618" s="36">
        <f>G618*(100%-N1)</f>
        <v>9.4479000000000006</v>
      </c>
      <c r="J618" s="36">
        <f t="shared" si="195"/>
        <v>11.337480000000001</v>
      </c>
      <c r="K618" s="86"/>
      <c r="L618" s="24">
        <f t="shared" si="192"/>
        <v>0</v>
      </c>
      <c r="M618" s="15"/>
      <c r="N618" s="84"/>
    </row>
    <row r="619" spans="1:14" s="25" customFormat="1" ht="37.5" customHeight="1" x14ac:dyDescent="0.2">
      <c r="A619" s="247"/>
      <c r="B619" s="40" t="s">
        <v>858</v>
      </c>
      <c r="C619" s="35" t="s">
        <v>382</v>
      </c>
      <c r="D619" s="9" t="s">
        <v>836</v>
      </c>
      <c r="E619" s="86">
        <v>1</v>
      </c>
      <c r="F619" s="86">
        <v>1</v>
      </c>
      <c r="G619" s="162">
        <v>12.27</v>
      </c>
      <c r="H619" s="36">
        <f t="shared" si="194"/>
        <v>14.723999999999998</v>
      </c>
      <c r="I619" s="36">
        <f>G619*(100%-N1)</f>
        <v>9.4479000000000006</v>
      </c>
      <c r="J619" s="36">
        <f t="shared" si="195"/>
        <v>11.337480000000001</v>
      </c>
      <c r="K619" s="86"/>
      <c r="L619" s="24">
        <f t="shared" si="192"/>
        <v>0</v>
      </c>
      <c r="M619" s="15"/>
      <c r="N619" s="84"/>
    </row>
    <row r="620" spans="1:14" s="25" customFormat="1" ht="37.5" customHeight="1" x14ac:dyDescent="0.2">
      <c r="A620" s="247"/>
      <c r="B620" s="40" t="s">
        <v>944</v>
      </c>
      <c r="C620" s="35" t="s">
        <v>383</v>
      </c>
      <c r="D620" s="9" t="s">
        <v>836</v>
      </c>
      <c r="E620" s="86">
        <v>1</v>
      </c>
      <c r="F620" s="86">
        <v>1</v>
      </c>
      <c r="G620" s="162">
        <v>12.27</v>
      </c>
      <c r="H620" s="36">
        <f t="shared" si="194"/>
        <v>14.723999999999998</v>
      </c>
      <c r="I620" s="36">
        <f>G620*(100%-N1)</f>
        <v>9.4479000000000006</v>
      </c>
      <c r="J620" s="36">
        <f t="shared" si="195"/>
        <v>11.337480000000001</v>
      </c>
      <c r="K620" s="86"/>
      <c r="L620" s="24">
        <f t="shared" si="192"/>
        <v>0</v>
      </c>
      <c r="M620" s="15"/>
      <c r="N620" s="84"/>
    </row>
    <row r="621" spans="1:14" s="25" customFormat="1" ht="37.5" customHeight="1" x14ac:dyDescent="0.2">
      <c r="A621" s="247"/>
      <c r="B621" s="40" t="s">
        <v>945</v>
      </c>
      <c r="C621" s="35" t="s">
        <v>384</v>
      </c>
      <c r="D621" s="9" t="s">
        <v>836</v>
      </c>
      <c r="E621" s="86">
        <v>1</v>
      </c>
      <c r="F621" s="86">
        <v>1</v>
      </c>
      <c r="G621" s="162">
        <v>12.27</v>
      </c>
      <c r="H621" s="36">
        <f t="shared" si="194"/>
        <v>14.723999999999998</v>
      </c>
      <c r="I621" s="36">
        <f>G621*(100%-N1)</f>
        <v>9.4479000000000006</v>
      </c>
      <c r="J621" s="36">
        <f t="shared" si="195"/>
        <v>11.337480000000001</v>
      </c>
      <c r="K621" s="86"/>
      <c r="L621" s="24">
        <f t="shared" si="192"/>
        <v>0</v>
      </c>
      <c r="M621" s="15"/>
      <c r="N621" s="84"/>
    </row>
    <row r="622" spans="1:14" s="25" customFormat="1" ht="37.5" customHeight="1" x14ac:dyDescent="0.2">
      <c r="A622" s="247"/>
      <c r="B622" s="40" t="s">
        <v>946</v>
      </c>
      <c r="C622" s="35" t="s">
        <v>385</v>
      </c>
      <c r="D622" s="9" t="s">
        <v>836</v>
      </c>
      <c r="E622" s="86">
        <v>1</v>
      </c>
      <c r="F622" s="86">
        <v>1</v>
      </c>
      <c r="G622" s="162">
        <v>12.27</v>
      </c>
      <c r="H622" s="36">
        <f t="shared" si="194"/>
        <v>14.723999999999998</v>
      </c>
      <c r="I622" s="36">
        <f>G622*(100%-N1)</f>
        <v>9.4479000000000006</v>
      </c>
      <c r="J622" s="36">
        <f t="shared" si="195"/>
        <v>11.337480000000001</v>
      </c>
      <c r="K622" s="86"/>
      <c r="L622" s="24">
        <f t="shared" si="192"/>
        <v>0</v>
      </c>
      <c r="M622" s="15"/>
      <c r="N622" s="84"/>
    </row>
    <row r="623" spans="1:14" s="25" customFormat="1" ht="37.5" customHeight="1" x14ac:dyDescent="0.2">
      <c r="A623" s="247"/>
      <c r="B623" s="40" t="s">
        <v>949</v>
      </c>
      <c r="C623" s="35" t="s">
        <v>386</v>
      </c>
      <c r="D623" s="9" t="s">
        <v>836</v>
      </c>
      <c r="E623" s="86">
        <v>1</v>
      </c>
      <c r="F623" s="86">
        <v>1</v>
      </c>
      <c r="G623" s="162">
        <v>12.27</v>
      </c>
      <c r="H623" s="36">
        <f t="shared" si="194"/>
        <v>14.723999999999998</v>
      </c>
      <c r="I623" s="36">
        <f>G623*(100%-N1)</f>
        <v>9.4479000000000006</v>
      </c>
      <c r="J623" s="36">
        <f t="shared" si="195"/>
        <v>11.337480000000001</v>
      </c>
      <c r="K623" s="86"/>
      <c r="L623" s="24">
        <f t="shared" si="192"/>
        <v>0</v>
      </c>
      <c r="M623" s="15"/>
      <c r="N623" s="84"/>
    </row>
    <row r="624" spans="1:14" s="25" customFormat="1" ht="37.5" customHeight="1" x14ac:dyDescent="0.2">
      <c r="A624" s="247"/>
      <c r="B624" s="40" t="s">
        <v>387</v>
      </c>
      <c r="C624" s="35" t="s">
        <v>388</v>
      </c>
      <c r="D624" s="9" t="s">
        <v>778</v>
      </c>
      <c r="E624" s="86">
        <v>1</v>
      </c>
      <c r="F624" s="86">
        <v>1</v>
      </c>
      <c r="G624" s="90">
        <v>16.829999999999998</v>
      </c>
      <c r="H624" s="36">
        <f t="shared" si="194"/>
        <v>20.195999999999998</v>
      </c>
      <c r="I624" s="36">
        <f>G624*(100%-N1)</f>
        <v>12.959099999999999</v>
      </c>
      <c r="J624" s="36">
        <f t="shared" si="195"/>
        <v>15.550919999999998</v>
      </c>
      <c r="K624" s="86"/>
      <c r="L624" s="24">
        <f t="shared" ref="L624:L712" si="196">I624*K624</f>
        <v>0</v>
      </c>
      <c r="M624" s="15"/>
      <c r="N624" s="84"/>
    </row>
    <row r="625" spans="1:14" s="25" customFormat="1" ht="37.5" customHeight="1" x14ac:dyDescent="0.2">
      <c r="A625" s="247"/>
      <c r="B625" s="40" t="s">
        <v>389</v>
      </c>
      <c r="C625" s="35" t="s">
        <v>390</v>
      </c>
      <c r="D625" s="9" t="s">
        <v>778</v>
      </c>
      <c r="E625" s="86">
        <v>1</v>
      </c>
      <c r="F625" s="86">
        <v>1</v>
      </c>
      <c r="G625" s="90">
        <v>16.5</v>
      </c>
      <c r="H625" s="36">
        <f t="shared" si="194"/>
        <v>19.8</v>
      </c>
      <c r="I625" s="36">
        <f>G625*(100%-N1)</f>
        <v>12.705</v>
      </c>
      <c r="J625" s="36">
        <f t="shared" si="195"/>
        <v>15.245999999999999</v>
      </c>
      <c r="K625" s="86"/>
      <c r="L625" s="24">
        <f t="shared" si="196"/>
        <v>0</v>
      </c>
      <c r="M625" s="15"/>
      <c r="N625" s="84"/>
    </row>
    <row r="626" spans="1:14" s="25" customFormat="1" ht="37.5" customHeight="1" x14ac:dyDescent="0.2">
      <c r="A626" s="247"/>
      <c r="B626" s="40" t="s">
        <v>391</v>
      </c>
      <c r="C626" s="35" t="s">
        <v>392</v>
      </c>
      <c r="D626" s="9" t="s">
        <v>778</v>
      </c>
      <c r="E626" s="86">
        <v>1</v>
      </c>
      <c r="F626" s="86">
        <v>1</v>
      </c>
      <c r="G626" s="90">
        <v>15</v>
      </c>
      <c r="H626" s="36">
        <f t="shared" si="194"/>
        <v>18</v>
      </c>
      <c r="I626" s="36">
        <f>G626*(100%-N1)</f>
        <v>11.55</v>
      </c>
      <c r="J626" s="36">
        <f t="shared" si="195"/>
        <v>13.860000000000001</v>
      </c>
      <c r="K626" s="86"/>
      <c r="L626" s="24">
        <f t="shared" si="196"/>
        <v>0</v>
      </c>
      <c r="M626" s="15"/>
      <c r="N626" s="84"/>
    </row>
    <row r="627" spans="1:14" s="25" customFormat="1" ht="37.5" customHeight="1" x14ac:dyDescent="0.2">
      <c r="A627" s="247"/>
      <c r="B627" s="40" t="s">
        <v>405</v>
      </c>
      <c r="C627" s="35" t="s">
        <v>407</v>
      </c>
      <c r="D627" s="9" t="s">
        <v>778</v>
      </c>
      <c r="E627" s="86">
        <v>1</v>
      </c>
      <c r="F627" s="86">
        <v>1</v>
      </c>
      <c r="G627" s="90">
        <v>15</v>
      </c>
      <c r="H627" s="36">
        <f t="shared" si="194"/>
        <v>18</v>
      </c>
      <c r="I627" s="36">
        <f>G627*(100%-N1)</f>
        <v>11.55</v>
      </c>
      <c r="J627" s="36">
        <f t="shared" ref="J627:J632" si="197">I627*1.2</f>
        <v>13.860000000000001</v>
      </c>
      <c r="K627" s="86"/>
      <c r="L627" s="24">
        <f t="shared" si="196"/>
        <v>0</v>
      </c>
      <c r="M627" s="15"/>
      <c r="N627" s="84"/>
    </row>
    <row r="628" spans="1:14" s="25" customFormat="1" ht="37.5" customHeight="1" x14ac:dyDescent="0.2">
      <c r="A628" s="248"/>
      <c r="B628" s="40" t="s">
        <v>406</v>
      </c>
      <c r="C628" s="35" t="s">
        <v>408</v>
      </c>
      <c r="D628" s="9" t="s">
        <v>778</v>
      </c>
      <c r="E628" s="86">
        <v>1</v>
      </c>
      <c r="F628" s="86">
        <v>1</v>
      </c>
      <c r="G628" s="90">
        <v>15</v>
      </c>
      <c r="H628" s="36">
        <f t="shared" si="194"/>
        <v>18</v>
      </c>
      <c r="I628" s="36">
        <f>G628*(100%-N1)</f>
        <v>11.55</v>
      </c>
      <c r="J628" s="36">
        <f t="shared" si="197"/>
        <v>13.860000000000001</v>
      </c>
      <c r="K628" s="86"/>
      <c r="L628" s="24">
        <f t="shared" si="196"/>
        <v>0</v>
      </c>
      <c r="M628" s="15"/>
      <c r="N628" s="84"/>
    </row>
    <row r="629" spans="1:14" s="25" customFormat="1" ht="63.75" customHeight="1" x14ac:dyDescent="0.2">
      <c r="A629" s="27"/>
      <c r="B629" s="67" t="s">
        <v>948</v>
      </c>
      <c r="C629" s="35" t="s">
        <v>746</v>
      </c>
      <c r="D629" s="9" t="s">
        <v>836</v>
      </c>
      <c r="E629" s="86">
        <v>1</v>
      </c>
      <c r="F629" s="86">
        <v>1</v>
      </c>
      <c r="G629" s="90">
        <v>6</v>
      </c>
      <c r="H629" s="36">
        <f t="shared" si="194"/>
        <v>7.1999999999999993</v>
      </c>
      <c r="I629" s="36">
        <f>G629*(100%-N1)</f>
        <v>4.62</v>
      </c>
      <c r="J629" s="36">
        <f t="shared" si="197"/>
        <v>5.5439999999999996</v>
      </c>
      <c r="K629" s="86"/>
      <c r="L629" s="24">
        <f t="shared" si="196"/>
        <v>0</v>
      </c>
      <c r="M629" s="15"/>
      <c r="N629" s="84"/>
    </row>
    <row r="630" spans="1:14" s="25" customFormat="1" ht="61.5" customHeight="1" x14ac:dyDescent="0.2">
      <c r="A630" s="27"/>
      <c r="B630" s="67" t="s">
        <v>1087</v>
      </c>
      <c r="C630" s="35" t="s">
        <v>1088</v>
      </c>
      <c r="D630" s="9" t="s">
        <v>836</v>
      </c>
      <c r="E630" s="86">
        <v>1</v>
      </c>
      <c r="F630" s="86">
        <v>1</v>
      </c>
      <c r="G630" s="90">
        <v>6.5</v>
      </c>
      <c r="H630" s="36">
        <f t="shared" si="194"/>
        <v>7.8</v>
      </c>
      <c r="I630" s="36">
        <f>G630*(100%-N1)</f>
        <v>5.0049999999999999</v>
      </c>
      <c r="J630" s="36">
        <f t="shared" si="197"/>
        <v>6.0059999999999993</v>
      </c>
      <c r="K630" s="86"/>
      <c r="L630" s="24">
        <f t="shared" si="196"/>
        <v>0</v>
      </c>
      <c r="M630" s="15"/>
      <c r="N630" s="84"/>
    </row>
    <row r="631" spans="1:14" s="25" customFormat="1" ht="57.75" customHeight="1" x14ac:dyDescent="0.2">
      <c r="A631" s="27"/>
      <c r="B631" s="67" t="s">
        <v>850</v>
      </c>
      <c r="C631" s="35" t="s">
        <v>851</v>
      </c>
      <c r="D631" s="9" t="s">
        <v>836</v>
      </c>
      <c r="E631" s="86">
        <v>1</v>
      </c>
      <c r="F631" s="86">
        <v>1</v>
      </c>
      <c r="G631" s="90">
        <v>6.66</v>
      </c>
      <c r="H631" s="36">
        <f t="shared" si="194"/>
        <v>7.992</v>
      </c>
      <c r="I631" s="36">
        <f>G631*(100%-N1)</f>
        <v>5.1282000000000005</v>
      </c>
      <c r="J631" s="36">
        <f t="shared" si="197"/>
        <v>6.1538400000000006</v>
      </c>
      <c r="K631" s="86"/>
      <c r="L631" s="24">
        <f t="shared" si="196"/>
        <v>0</v>
      </c>
      <c r="M631" s="15"/>
      <c r="N631" s="84"/>
    </row>
    <row r="632" spans="1:14" s="25" customFormat="1" ht="57.75" customHeight="1" x14ac:dyDescent="0.2">
      <c r="A632" s="167"/>
      <c r="B632" s="178" t="s">
        <v>980</v>
      </c>
      <c r="C632" s="179" t="s">
        <v>981</v>
      </c>
      <c r="D632" s="120" t="s">
        <v>778</v>
      </c>
      <c r="E632" s="121">
        <v>1</v>
      </c>
      <c r="F632" s="121">
        <v>1</v>
      </c>
      <c r="G632" s="121">
        <v>5.38</v>
      </c>
      <c r="H632" s="122">
        <f t="shared" si="194"/>
        <v>6.4559999999999995</v>
      </c>
      <c r="I632" s="122">
        <f>G632*(100%-N1)</f>
        <v>4.1425999999999998</v>
      </c>
      <c r="J632" s="122">
        <f t="shared" si="197"/>
        <v>4.97112</v>
      </c>
      <c r="K632" s="121"/>
      <c r="L632" s="170">
        <f t="shared" ref="L632" si="198">I632*K632</f>
        <v>0</v>
      </c>
      <c r="M632" s="15"/>
      <c r="N632" s="84"/>
    </row>
    <row r="633" spans="1:14" s="25" customFormat="1" ht="79.5" customHeight="1" x14ac:dyDescent="0.2">
      <c r="A633" s="221"/>
      <c r="B633" s="178" t="s">
        <v>1248</v>
      </c>
      <c r="C633" s="179" t="s">
        <v>1247</v>
      </c>
      <c r="D633" s="120" t="s">
        <v>778</v>
      </c>
      <c r="E633" s="121">
        <v>1</v>
      </c>
      <c r="F633" s="121">
        <v>1</v>
      </c>
      <c r="G633" s="121">
        <v>11.67</v>
      </c>
      <c r="H633" s="122">
        <f t="shared" si="194"/>
        <v>14.004</v>
      </c>
      <c r="I633" s="122">
        <f>G633*(100%-N1)</f>
        <v>8.9859000000000009</v>
      </c>
      <c r="J633" s="122">
        <f t="shared" ref="J633" si="199">I633*1.2</f>
        <v>10.78308</v>
      </c>
      <c r="K633" s="121"/>
      <c r="L633" s="170">
        <f t="shared" ref="L633" si="200">I633*K633</f>
        <v>0</v>
      </c>
      <c r="M633" s="15"/>
      <c r="N633" s="84"/>
    </row>
    <row r="634" spans="1:14" s="25" customFormat="1" ht="57.75" customHeight="1" x14ac:dyDescent="0.2">
      <c r="A634" s="220"/>
      <c r="B634" s="178" t="s">
        <v>1250</v>
      </c>
      <c r="C634" s="179" t="s">
        <v>1249</v>
      </c>
      <c r="D634" s="120" t="s">
        <v>778</v>
      </c>
      <c r="E634" s="121">
        <v>1</v>
      </c>
      <c r="F634" s="121">
        <v>1</v>
      </c>
      <c r="G634" s="121">
        <v>8</v>
      </c>
      <c r="H634" s="122">
        <f t="shared" si="194"/>
        <v>9.6</v>
      </c>
      <c r="I634" s="122">
        <f>G634*(100%-N1)</f>
        <v>6.16</v>
      </c>
      <c r="J634" s="122">
        <f t="shared" ref="J634" si="201">I634*1.2</f>
        <v>7.3919999999999995</v>
      </c>
      <c r="K634" s="121"/>
      <c r="L634" s="170">
        <f t="shared" ref="L634" si="202">I634*K634</f>
        <v>0</v>
      </c>
      <c r="M634" s="15"/>
      <c r="N634" s="84"/>
    </row>
    <row r="635" spans="1:14" s="25" customFormat="1" ht="31.5" customHeight="1" x14ac:dyDescent="0.2">
      <c r="A635" s="246"/>
      <c r="B635" s="244" t="s">
        <v>1252</v>
      </c>
      <c r="C635" s="179" t="s">
        <v>1251</v>
      </c>
      <c r="D635" s="120" t="s">
        <v>778</v>
      </c>
      <c r="E635" s="121">
        <v>1</v>
      </c>
      <c r="F635" s="121">
        <v>1</v>
      </c>
      <c r="G635" s="121">
        <v>11.5</v>
      </c>
      <c r="H635" s="122">
        <f t="shared" ref="H635:H638" si="203">G635*1.2</f>
        <v>13.799999999999999</v>
      </c>
      <c r="I635" s="122">
        <f>G635*(100%-N1)</f>
        <v>8.8550000000000004</v>
      </c>
      <c r="J635" s="122">
        <f t="shared" ref="J635" si="204">I635*1.2</f>
        <v>10.625999999999999</v>
      </c>
      <c r="K635" s="121"/>
      <c r="L635" s="170">
        <f t="shared" ref="L635" si="205">I635*K635</f>
        <v>0</v>
      </c>
      <c r="M635" s="15"/>
      <c r="N635" s="84"/>
    </row>
    <row r="636" spans="1:14" s="25" customFormat="1" ht="33.75" customHeight="1" x14ac:dyDescent="0.2">
      <c r="A636" s="247"/>
      <c r="B636" s="244" t="s">
        <v>1254</v>
      </c>
      <c r="C636" s="179" t="s">
        <v>1253</v>
      </c>
      <c r="D636" s="120" t="s">
        <v>778</v>
      </c>
      <c r="E636" s="121">
        <v>1</v>
      </c>
      <c r="F636" s="121">
        <v>1</v>
      </c>
      <c r="G636" s="121">
        <v>12.73</v>
      </c>
      <c r="H636" s="122">
        <f t="shared" si="203"/>
        <v>15.276</v>
      </c>
      <c r="I636" s="122">
        <f>G636*(100%-N1)</f>
        <v>9.8021000000000011</v>
      </c>
      <c r="J636" s="122">
        <f t="shared" ref="J636" si="206">I636*1.2</f>
        <v>11.76252</v>
      </c>
      <c r="K636" s="121"/>
      <c r="L636" s="170">
        <f t="shared" ref="L636" si="207">I636*K636</f>
        <v>0</v>
      </c>
      <c r="M636" s="15"/>
      <c r="N636" s="84"/>
    </row>
    <row r="637" spans="1:14" s="25" customFormat="1" ht="30" customHeight="1" x14ac:dyDescent="0.2">
      <c r="A637" s="247"/>
      <c r="B637" s="244" t="s">
        <v>1256</v>
      </c>
      <c r="C637" s="179" t="s">
        <v>1255</v>
      </c>
      <c r="D637" s="120" t="s">
        <v>778</v>
      </c>
      <c r="E637" s="121">
        <v>1</v>
      </c>
      <c r="F637" s="121">
        <v>1</v>
      </c>
      <c r="G637" s="121">
        <v>12.41</v>
      </c>
      <c r="H637" s="122">
        <f t="shared" si="203"/>
        <v>14.891999999999999</v>
      </c>
      <c r="I637" s="122">
        <f>G637*(100%-N1)</f>
        <v>9.5556999999999999</v>
      </c>
      <c r="J637" s="122">
        <f t="shared" ref="J637" si="208">I637*1.2</f>
        <v>11.466839999999999</v>
      </c>
      <c r="K637" s="121"/>
      <c r="L637" s="170">
        <f t="shared" ref="L637" si="209">I637*K637</f>
        <v>0</v>
      </c>
      <c r="M637" s="15"/>
      <c r="N637" s="84"/>
    </row>
    <row r="638" spans="1:14" s="25" customFormat="1" ht="36.75" customHeight="1" x14ac:dyDescent="0.2">
      <c r="A638" s="248"/>
      <c r="B638" s="244" t="s">
        <v>1258</v>
      </c>
      <c r="C638" s="179" t="s">
        <v>1257</v>
      </c>
      <c r="D638" s="120" t="s">
        <v>778</v>
      </c>
      <c r="E638" s="121">
        <v>1</v>
      </c>
      <c r="F638" s="121">
        <v>1</v>
      </c>
      <c r="G638" s="121">
        <v>16.71</v>
      </c>
      <c r="H638" s="122">
        <f t="shared" si="203"/>
        <v>20.052</v>
      </c>
      <c r="I638" s="122">
        <f>G638*(100%-N1)</f>
        <v>12.866700000000002</v>
      </c>
      <c r="J638" s="122">
        <f t="shared" ref="J638" si="210">I638*1.2</f>
        <v>15.440040000000002</v>
      </c>
      <c r="K638" s="121"/>
      <c r="L638" s="170">
        <f t="shared" ref="L638" si="211">I638*K638</f>
        <v>0</v>
      </c>
      <c r="M638" s="15"/>
      <c r="N638" s="84"/>
    </row>
    <row r="639" spans="1:14" s="25" customFormat="1" ht="53.25" customHeight="1" x14ac:dyDescent="0.2">
      <c r="A639" s="225"/>
      <c r="B639" s="9" t="s">
        <v>188</v>
      </c>
      <c r="C639" s="41" t="s">
        <v>189</v>
      </c>
      <c r="D639" s="9" t="s">
        <v>177</v>
      </c>
      <c r="E639" s="86">
        <v>1</v>
      </c>
      <c r="F639" s="86">
        <v>1</v>
      </c>
      <c r="G639" s="90">
        <v>9.1300000000000008</v>
      </c>
      <c r="H639" s="36">
        <f t="shared" ref="H639:H660" si="212">G639*1.2</f>
        <v>10.956000000000001</v>
      </c>
      <c r="I639" s="36">
        <f>G639*(100%-N1)</f>
        <v>7.0301000000000009</v>
      </c>
      <c r="J639" s="36">
        <f t="shared" ref="J639:J660" si="213">I639*1.2</f>
        <v>8.4361200000000007</v>
      </c>
      <c r="K639" s="86"/>
      <c r="L639" s="24">
        <f t="shared" si="196"/>
        <v>0</v>
      </c>
      <c r="M639" s="15"/>
      <c r="N639" s="84"/>
    </row>
    <row r="640" spans="1:14" s="25" customFormat="1" ht="60" customHeight="1" x14ac:dyDescent="0.2">
      <c r="A640" s="14"/>
      <c r="B640" s="9" t="s">
        <v>190</v>
      </c>
      <c r="C640" s="41" t="s">
        <v>191</v>
      </c>
      <c r="D640" s="9" t="s">
        <v>177</v>
      </c>
      <c r="E640" s="86">
        <v>1</v>
      </c>
      <c r="F640" s="86">
        <v>1</v>
      </c>
      <c r="G640" s="90">
        <v>6.38</v>
      </c>
      <c r="H640" s="36">
        <f t="shared" si="212"/>
        <v>7.6559999999999997</v>
      </c>
      <c r="I640" s="36">
        <f>G640*(100%-N1)</f>
        <v>4.9126000000000003</v>
      </c>
      <c r="J640" s="36">
        <f t="shared" si="213"/>
        <v>5.8951200000000004</v>
      </c>
      <c r="K640" s="86"/>
      <c r="L640" s="24">
        <f t="shared" si="196"/>
        <v>0</v>
      </c>
      <c r="M640" s="15"/>
      <c r="N640" s="84"/>
    </row>
    <row r="641" spans="1:14" s="25" customFormat="1" ht="74.25" customHeight="1" x14ac:dyDescent="0.2">
      <c r="A641" s="14"/>
      <c r="B641" s="9" t="s">
        <v>192</v>
      </c>
      <c r="C641" s="41" t="s">
        <v>193</v>
      </c>
      <c r="D641" s="9" t="s">
        <v>177</v>
      </c>
      <c r="E641" s="86">
        <v>1</v>
      </c>
      <c r="F641" s="86">
        <v>1</v>
      </c>
      <c r="G641" s="90">
        <v>7.64</v>
      </c>
      <c r="H641" s="36">
        <f t="shared" si="212"/>
        <v>9.1679999999999993</v>
      </c>
      <c r="I641" s="36">
        <f>G641*(100%-N1)</f>
        <v>5.8827999999999996</v>
      </c>
      <c r="J641" s="36">
        <f t="shared" si="213"/>
        <v>7.059359999999999</v>
      </c>
      <c r="K641" s="86"/>
      <c r="L641" s="24">
        <f t="shared" si="196"/>
        <v>0</v>
      </c>
      <c r="M641" s="15"/>
      <c r="N641" s="84"/>
    </row>
    <row r="642" spans="1:14" s="25" customFormat="1" ht="74.25" customHeight="1" x14ac:dyDescent="0.2">
      <c r="A642" s="14"/>
      <c r="B642" s="9" t="s">
        <v>194</v>
      </c>
      <c r="C642" s="41" t="s">
        <v>195</v>
      </c>
      <c r="D642" s="9" t="s">
        <v>177</v>
      </c>
      <c r="E642" s="86">
        <v>1</v>
      </c>
      <c r="F642" s="86">
        <v>1</v>
      </c>
      <c r="G642" s="90">
        <v>5.52</v>
      </c>
      <c r="H642" s="36">
        <f t="shared" si="212"/>
        <v>6.6239999999999997</v>
      </c>
      <c r="I642" s="36">
        <f>G642*(100%-N1)</f>
        <v>4.2504</v>
      </c>
      <c r="J642" s="36">
        <f t="shared" si="213"/>
        <v>5.1004800000000001</v>
      </c>
      <c r="K642" s="86"/>
      <c r="L642" s="24">
        <f t="shared" si="196"/>
        <v>0</v>
      </c>
      <c r="M642" s="15"/>
      <c r="N642" s="84"/>
    </row>
    <row r="643" spans="1:14" s="25" customFormat="1" ht="74.25" customHeight="1" x14ac:dyDescent="0.2">
      <c r="A643" s="14"/>
      <c r="B643" s="120" t="s">
        <v>955</v>
      </c>
      <c r="C643" s="123" t="s">
        <v>1269</v>
      </c>
      <c r="D643" s="120" t="s">
        <v>836</v>
      </c>
      <c r="E643" s="121">
        <v>1</v>
      </c>
      <c r="F643" s="121">
        <v>5</v>
      </c>
      <c r="G643" s="121">
        <v>17.239999999999998</v>
      </c>
      <c r="H643" s="122">
        <f t="shared" si="212"/>
        <v>20.687999999999999</v>
      </c>
      <c r="I643" s="122">
        <f>G643*(100%-N1)</f>
        <v>13.274799999999999</v>
      </c>
      <c r="J643" s="122">
        <f t="shared" ref="J643:J648" si="214">I643*1.2</f>
        <v>15.929759999999998</v>
      </c>
      <c r="K643" s="121"/>
      <c r="L643" s="24">
        <f t="shared" si="196"/>
        <v>0</v>
      </c>
      <c r="M643" s="15"/>
      <c r="N643" s="84"/>
    </row>
    <row r="644" spans="1:14" s="25" customFormat="1" ht="74.25" customHeight="1" x14ac:dyDescent="0.2">
      <c r="A644" s="14"/>
      <c r="B644" s="120" t="s">
        <v>1265</v>
      </c>
      <c r="C644" s="123" t="s">
        <v>1267</v>
      </c>
      <c r="D644" s="120" t="s">
        <v>778</v>
      </c>
      <c r="E644" s="121">
        <v>1</v>
      </c>
      <c r="F644" s="121">
        <v>5</v>
      </c>
      <c r="G644" s="121">
        <v>22.74</v>
      </c>
      <c r="H644" s="122">
        <f t="shared" si="212"/>
        <v>27.287999999999997</v>
      </c>
      <c r="I644" s="122">
        <f>G644*(100%-N1)</f>
        <v>17.509799999999998</v>
      </c>
      <c r="J644" s="122">
        <f t="shared" si="214"/>
        <v>21.011759999999999</v>
      </c>
      <c r="K644" s="121"/>
      <c r="L644" s="24">
        <f t="shared" ref="L644" si="215">I644*K644</f>
        <v>0</v>
      </c>
      <c r="M644" s="15"/>
      <c r="N644" s="84"/>
    </row>
    <row r="645" spans="1:14" s="25" customFormat="1" ht="74.25" customHeight="1" x14ac:dyDescent="0.2">
      <c r="A645" s="14"/>
      <c r="B645" s="120" t="s">
        <v>1266</v>
      </c>
      <c r="C645" s="123" t="s">
        <v>1268</v>
      </c>
      <c r="D645" s="120" t="s">
        <v>778</v>
      </c>
      <c r="E645" s="121">
        <v>1</v>
      </c>
      <c r="F645" s="121">
        <v>5</v>
      </c>
      <c r="G645" s="121">
        <v>23.03</v>
      </c>
      <c r="H645" s="122">
        <f t="shared" si="212"/>
        <v>27.635999999999999</v>
      </c>
      <c r="I645" s="122">
        <f>G645*(100%-N1)</f>
        <v>17.7331</v>
      </c>
      <c r="J645" s="122">
        <f t="shared" si="214"/>
        <v>21.279720000000001</v>
      </c>
      <c r="K645" s="121"/>
      <c r="L645" s="24">
        <f t="shared" ref="L645" si="216">I645*K645</f>
        <v>0</v>
      </c>
      <c r="M645" s="15"/>
      <c r="N645" s="84"/>
    </row>
    <row r="646" spans="1:14" s="25" customFormat="1" ht="74.25" customHeight="1" x14ac:dyDescent="0.2">
      <c r="A646" s="14"/>
      <c r="B646" s="120" t="s">
        <v>1259</v>
      </c>
      <c r="C646" s="123" t="s">
        <v>1260</v>
      </c>
      <c r="D646" s="120" t="s">
        <v>778</v>
      </c>
      <c r="E646" s="121">
        <v>1</v>
      </c>
      <c r="F646" s="121">
        <v>10</v>
      </c>
      <c r="G646" s="121">
        <v>23.34</v>
      </c>
      <c r="H646" s="122">
        <f t="shared" si="212"/>
        <v>28.007999999999999</v>
      </c>
      <c r="I646" s="122">
        <f>G646*(100%-N1)</f>
        <v>17.971800000000002</v>
      </c>
      <c r="J646" s="122">
        <f t="shared" si="214"/>
        <v>21.56616</v>
      </c>
      <c r="K646" s="121"/>
      <c r="L646" s="24">
        <f t="shared" ref="L646" si="217">I646*K646</f>
        <v>0</v>
      </c>
      <c r="M646" s="15"/>
      <c r="N646" s="84"/>
    </row>
    <row r="647" spans="1:14" s="25" customFormat="1" ht="74.25" customHeight="1" x14ac:dyDescent="0.2">
      <c r="A647" s="14"/>
      <c r="B647" s="120" t="s">
        <v>1261</v>
      </c>
      <c r="C647" s="123" t="s">
        <v>1262</v>
      </c>
      <c r="D647" s="120" t="s">
        <v>778</v>
      </c>
      <c r="E647" s="121">
        <v>1</v>
      </c>
      <c r="F647" s="121">
        <v>10</v>
      </c>
      <c r="G647" s="121">
        <v>23.34</v>
      </c>
      <c r="H647" s="122">
        <f t="shared" si="212"/>
        <v>28.007999999999999</v>
      </c>
      <c r="I647" s="122">
        <f>G647*(100%-N1)</f>
        <v>17.971800000000002</v>
      </c>
      <c r="J647" s="122">
        <f t="shared" si="214"/>
        <v>21.56616</v>
      </c>
      <c r="K647" s="121"/>
      <c r="L647" s="24">
        <f t="shared" ref="L647" si="218">I647*K647</f>
        <v>0</v>
      </c>
      <c r="M647" s="15"/>
      <c r="N647" s="84"/>
    </row>
    <row r="648" spans="1:14" s="25" customFormat="1" ht="74.25" customHeight="1" x14ac:dyDescent="0.2">
      <c r="A648" s="14"/>
      <c r="B648" s="120" t="s">
        <v>1264</v>
      </c>
      <c r="C648" s="123" t="s">
        <v>1263</v>
      </c>
      <c r="D648" s="120" t="s">
        <v>778</v>
      </c>
      <c r="E648" s="121">
        <v>1</v>
      </c>
      <c r="F648" s="121">
        <v>10</v>
      </c>
      <c r="G648" s="121">
        <v>23.53</v>
      </c>
      <c r="H648" s="122">
        <f t="shared" si="212"/>
        <v>28.236000000000001</v>
      </c>
      <c r="I648" s="122">
        <f>G648*(100%-N1)</f>
        <v>18.118100000000002</v>
      </c>
      <c r="J648" s="122">
        <f t="shared" si="214"/>
        <v>21.741720000000001</v>
      </c>
      <c r="K648" s="121"/>
      <c r="L648" s="24">
        <f t="shared" ref="L648" si="219">I648*K648</f>
        <v>0</v>
      </c>
      <c r="M648" s="15"/>
      <c r="N648" s="84"/>
    </row>
    <row r="649" spans="1:14" s="25" customFormat="1" ht="33.75" customHeight="1" x14ac:dyDescent="0.2">
      <c r="A649" s="249"/>
      <c r="B649" s="9" t="s">
        <v>196</v>
      </c>
      <c r="C649" s="41" t="s">
        <v>197</v>
      </c>
      <c r="D649" s="9" t="s">
        <v>206</v>
      </c>
      <c r="E649" s="86">
        <v>1</v>
      </c>
      <c r="F649" s="86">
        <v>1</v>
      </c>
      <c r="G649" s="90">
        <v>8.84</v>
      </c>
      <c r="H649" s="36">
        <f t="shared" si="212"/>
        <v>10.607999999999999</v>
      </c>
      <c r="I649" s="36">
        <f>G649*(100%-N1)</f>
        <v>6.8068</v>
      </c>
      <c r="J649" s="36">
        <f t="shared" si="213"/>
        <v>8.1681600000000003</v>
      </c>
      <c r="K649" s="86"/>
      <c r="L649" s="24">
        <f t="shared" si="196"/>
        <v>0</v>
      </c>
      <c r="M649" s="15"/>
      <c r="N649" s="84"/>
    </row>
    <row r="650" spans="1:14" s="25" customFormat="1" ht="37.5" customHeight="1" x14ac:dyDescent="0.2">
      <c r="A650" s="249"/>
      <c r="B650" s="9" t="s">
        <v>198</v>
      </c>
      <c r="C650" s="41" t="s">
        <v>199</v>
      </c>
      <c r="D650" s="9" t="s">
        <v>206</v>
      </c>
      <c r="E650" s="86">
        <v>1</v>
      </c>
      <c r="F650" s="86">
        <v>1</v>
      </c>
      <c r="G650" s="90">
        <v>27.59</v>
      </c>
      <c r="H650" s="36">
        <f t="shared" si="212"/>
        <v>33.107999999999997</v>
      </c>
      <c r="I650" s="36">
        <f>G650*(100%-N1)</f>
        <v>21.244299999999999</v>
      </c>
      <c r="J650" s="36">
        <f t="shared" si="213"/>
        <v>25.49316</v>
      </c>
      <c r="K650" s="86"/>
      <c r="L650" s="24">
        <f t="shared" si="196"/>
        <v>0</v>
      </c>
      <c r="M650" s="15"/>
      <c r="N650" s="84"/>
    </row>
    <row r="651" spans="1:14" s="25" customFormat="1" ht="65.25" customHeight="1" x14ac:dyDescent="0.2">
      <c r="A651" s="104"/>
      <c r="B651" s="9" t="s">
        <v>200</v>
      </c>
      <c r="C651" s="41" t="s">
        <v>201</v>
      </c>
      <c r="D651" s="9" t="s">
        <v>206</v>
      </c>
      <c r="E651" s="86">
        <v>1</v>
      </c>
      <c r="F651" s="86">
        <v>1</v>
      </c>
      <c r="G651" s="90">
        <v>8.73</v>
      </c>
      <c r="H651" s="36">
        <f t="shared" si="212"/>
        <v>10.476000000000001</v>
      </c>
      <c r="I651" s="36">
        <f>G651*(100%-N1)</f>
        <v>6.7221000000000002</v>
      </c>
      <c r="J651" s="36">
        <f t="shared" si="213"/>
        <v>8.0665200000000006</v>
      </c>
      <c r="K651" s="86"/>
      <c r="L651" s="24">
        <f t="shared" si="196"/>
        <v>0</v>
      </c>
      <c r="M651" s="15"/>
      <c r="N651" s="84"/>
    </row>
    <row r="652" spans="1:14" s="25" customFormat="1" ht="31.5" customHeight="1" x14ac:dyDescent="0.2">
      <c r="A652" s="249"/>
      <c r="B652" s="9" t="s">
        <v>202</v>
      </c>
      <c r="C652" s="41" t="s">
        <v>203</v>
      </c>
      <c r="D652" s="9" t="s">
        <v>206</v>
      </c>
      <c r="E652" s="86">
        <v>1</v>
      </c>
      <c r="F652" s="86">
        <v>1</v>
      </c>
      <c r="G652" s="90">
        <v>8.8800000000000008</v>
      </c>
      <c r="H652" s="36">
        <f t="shared" si="212"/>
        <v>10.656000000000001</v>
      </c>
      <c r="I652" s="36">
        <f>G652*(100%-N1)</f>
        <v>6.837600000000001</v>
      </c>
      <c r="J652" s="36">
        <f t="shared" si="213"/>
        <v>8.2051200000000009</v>
      </c>
      <c r="K652" s="86"/>
      <c r="L652" s="24">
        <f t="shared" si="196"/>
        <v>0</v>
      </c>
      <c r="M652" s="15"/>
      <c r="N652" s="84"/>
    </row>
    <row r="653" spans="1:14" s="25" customFormat="1" ht="30.75" customHeight="1" x14ac:dyDescent="0.2">
      <c r="A653" s="249"/>
      <c r="B653" s="9" t="s">
        <v>204</v>
      </c>
      <c r="C653" s="41" t="s">
        <v>205</v>
      </c>
      <c r="D653" s="9" t="s">
        <v>206</v>
      </c>
      <c r="E653" s="86">
        <v>1</v>
      </c>
      <c r="F653" s="86">
        <v>1</v>
      </c>
      <c r="G653" s="90">
        <v>28.55</v>
      </c>
      <c r="H653" s="36">
        <f t="shared" si="212"/>
        <v>34.26</v>
      </c>
      <c r="I653" s="36">
        <f>G653*(100%-N1)</f>
        <v>21.983499999999999</v>
      </c>
      <c r="J653" s="36">
        <f t="shared" si="213"/>
        <v>26.380199999999999</v>
      </c>
      <c r="K653" s="86"/>
      <c r="L653" s="24">
        <f t="shared" si="196"/>
        <v>0</v>
      </c>
      <c r="M653" s="15"/>
      <c r="N653" s="84"/>
    </row>
    <row r="654" spans="1:14" s="25" customFormat="1" ht="55.5" customHeight="1" x14ac:dyDescent="0.2">
      <c r="A654" s="98"/>
      <c r="B654" s="9" t="s">
        <v>304</v>
      </c>
      <c r="C654" s="41" t="s">
        <v>777</v>
      </c>
      <c r="D654" s="9" t="s">
        <v>273</v>
      </c>
      <c r="E654" s="86">
        <v>1</v>
      </c>
      <c r="F654" s="86">
        <v>1</v>
      </c>
      <c r="G654" s="90">
        <v>23.25</v>
      </c>
      <c r="H654" s="36">
        <f t="shared" si="212"/>
        <v>27.9</v>
      </c>
      <c r="I654" s="36">
        <f>G654*(100%-N1)</f>
        <v>17.9025</v>
      </c>
      <c r="J654" s="36">
        <f t="shared" si="213"/>
        <v>21.483000000000001</v>
      </c>
      <c r="K654" s="86"/>
      <c r="L654" s="24">
        <f t="shared" si="196"/>
        <v>0</v>
      </c>
      <c r="M654" s="15"/>
      <c r="N654" s="84"/>
    </row>
    <row r="655" spans="1:14" s="25" customFormat="1" ht="30.75" customHeight="1" x14ac:dyDescent="0.2">
      <c r="A655" s="249"/>
      <c r="B655" s="32" t="s">
        <v>305</v>
      </c>
      <c r="C655" s="43" t="s">
        <v>313</v>
      </c>
      <c r="D655" s="9" t="s">
        <v>273</v>
      </c>
      <c r="E655" s="86">
        <v>1</v>
      </c>
      <c r="F655" s="86">
        <v>1</v>
      </c>
      <c r="G655" s="90">
        <v>8.9600000000000009</v>
      </c>
      <c r="H655" s="36">
        <f t="shared" si="212"/>
        <v>10.752000000000001</v>
      </c>
      <c r="I655" s="36">
        <f>G655*(100%-N1)</f>
        <v>6.8992000000000004</v>
      </c>
      <c r="J655" s="36">
        <f t="shared" si="213"/>
        <v>8.2790400000000002</v>
      </c>
      <c r="K655" s="86"/>
      <c r="L655" s="24">
        <f t="shared" si="196"/>
        <v>0</v>
      </c>
      <c r="M655" s="15"/>
      <c r="N655" s="84"/>
    </row>
    <row r="656" spans="1:14" s="25" customFormat="1" ht="30.75" customHeight="1" x14ac:dyDescent="0.2">
      <c r="A656" s="249"/>
      <c r="B656" s="9" t="s">
        <v>306</v>
      </c>
      <c r="C656" s="41" t="s">
        <v>314</v>
      </c>
      <c r="D656" s="9" t="s">
        <v>273</v>
      </c>
      <c r="E656" s="86">
        <v>1</v>
      </c>
      <c r="F656" s="86">
        <v>1</v>
      </c>
      <c r="G656" s="90">
        <v>30.67</v>
      </c>
      <c r="H656" s="36">
        <f t="shared" si="212"/>
        <v>36.804000000000002</v>
      </c>
      <c r="I656" s="36">
        <f>G656*(100%-N1)</f>
        <v>23.615900000000003</v>
      </c>
      <c r="J656" s="36">
        <f t="shared" si="213"/>
        <v>28.339080000000003</v>
      </c>
      <c r="K656" s="86"/>
      <c r="L656" s="24">
        <f t="shared" si="196"/>
        <v>0</v>
      </c>
      <c r="M656" s="15"/>
      <c r="N656" s="84"/>
    </row>
    <row r="657" spans="1:14" s="25" customFormat="1" ht="30.75" customHeight="1" x14ac:dyDescent="0.2">
      <c r="A657" s="249"/>
      <c r="B657" s="9" t="s">
        <v>307</v>
      </c>
      <c r="C657" s="41" t="s">
        <v>315</v>
      </c>
      <c r="D657" s="9" t="s">
        <v>273</v>
      </c>
      <c r="E657" s="86">
        <v>1</v>
      </c>
      <c r="F657" s="86">
        <v>1</v>
      </c>
      <c r="G657" s="90">
        <v>9.34</v>
      </c>
      <c r="H657" s="36">
        <f t="shared" si="212"/>
        <v>11.208</v>
      </c>
      <c r="I657" s="36">
        <f>G657*(100%-N1)</f>
        <v>7.1917999999999997</v>
      </c>
      <c r="J657" s="36">
        <f t="shared" si="213"/>
        <v>8.6301600000000001</v>
      </c>
      <c r="K657" s="86"/>
      <c r="L657" s="24">
        <f t="shared" si="196"/>
        <v>0</v>
      </c>
      <c r="M657" s="15"/>
      <c r="N657" s="84"/>
    </row>
    <row r="658" spans="1:14" s="25" customFormat="1" ht="30.75" customHeight="1" x14ac:dyDescent="0.2">
      <c r="A658" s="249"/>
      <c r="B658" s="9" t="s">
        <v>308</v>
      </c>
      <c r="C658" s="41" t="s">
        <v>316</v>
      </c>
      <c r="D658" s="9" t="s">
        <v>273</v>
      </c>
      <c r="E658" s="86">
        <v>1</v>
      </c>
      <c r="F658" s="86">
        <v>1</v>
      </c>
      <c r="G658" s="90">
        <v>23.96</v>
      </c>
      <c r="H658" s="36">
        <f t="shared" si="212"/>
        <v>28.751999999999999</v>
      </c>
      <c r="I658" s="36">
        <f>G658*(100%-N1)</f>
        <v>18.449200000000001</v>
      </c>
      <c r="J658" s="36">
        <f t="shared" si="213"/>
        <v>22.139040000000001</v>
      </c>
      <c r="K658" s="86"/>
      <c r="L658" s="24">
        <f t="shared" si="196"/>
        <v>0</v>
      </c>
      <c r="M658" s="15"/>
      <c r="N658" s="84"/>
    </row>
    <row r="659" spans="1:14" s="25" customFormat="1" ht="30.75" customHeight="1" x14ac:dyDescent="0.2">
      <c r="A659" s="249"/>
      <c r="B659" s="9" t="s">
        <v>309</v>
      </c>
      <c r="C659" s="41" t="s">
        <v>310</v>
      </c>
      <c r="D659" s="9" t="s">
        <v>273</v>
      </c>
      <c r="E659" s="86">
        <v>1</v>
      </c>
      <c r="F659" s="86">
        <v>1</v>
      </c>
      <c r="G659" s="90">
        <v>9.27</v>
      </c>
      <c r="H659" s="36">
        <f t="shared" si="212"/>
        <v>11.123999999999999</v>
      </c>
      <c r="I659" s="36">
        <f>G659*(100%-N1)</f>
        <v>7.1379000000000001</v>
      </c>
      <c r="J659" s="36">
        <f t="shared" si="213"/>
        <v>8.5654799999999991</v>
      </c>
      <c r="K659" s="86"/>
      <c r="L659" s="24">
        <f t="shared" si="196"/>
        <v>0</v>
      </c>
      <c r="M659" s="15"/>
      <c r="N659" s="84"/>
    </row>
    <row r="660" spans="1:14" s="25" customFormat="1" ht="30.75" customHeight="1" x14ac:dyDescent="0.2">
      <c r="A660" s="249"/>
      <c r="B660" s="9" t="s">
        <v>311</v>
      </c>
      <c r="C660" s="41" t="s">
        <v>312</v>
      </c>
      <c r="D660" s="9" t="s">
        <v>273</v>
      </c>
      <c r="E660" s="86">
        <v>1</v>
      </c>
      <c r="F660" s="86">
        <v>1</v>
      </c>
      <c r="G660" s="90">
        <v>31.79</v>
      </c>
      <c r="H660" s="36">
        <f t="shared" si="212"/>
        <v>38.147999999999996</v>
      </c>
      <c r="I660" s="36">
        <f>G660*(100%-N1)</f>
        <v>24.478300000000001</v>
      </c>
      <c r="J660" s="36">
        <f t="shared" si="213"/>
        <v>29.37396</v>
      </c>
      <c r="K660" s="86"/>
      <c r="L660" s="24">
        <f t="shared" si="196"/>
        <v>0</v>
      </c>
      <c r="M660" s="15"/>
      <c r="N660" s="84"/>
    </row>
    <row r="661" spans="1:14" s="25" customFormat="1" ht="33" customHeight="1" x14ac:dyDescent="0.2">
      <c r="A661" s="249"/>
      <c r="B661" s="180" t="s">
        <v>976</v>
      </c>
      <c r="C661" s="179" t="s">
        <v>978</v>
      </c>
      <c r="D661" s="121" t="s">
        <v>836</v>
      </c>
      <c r="E661" s="121">
        <v>1</v>
      </c>
      <c r="F661" s="121">
        <v>1</v>
      </c>
      <c r="G661" s="121">
        <v>9.9700000000000006</v>
      </c>
      <c r="H661" s="122">
        <f t="shared" ref="H661:H674" si="220">G661*1.2</f>
        <v>11.964</v>
      </c>
      <c r="I661" s="122">
        <f>G661*(100%-N1)</f>
        <v>7.6769000000000007</v>
      </c>
      <c r="J661" s="122">
        <f t="shared" ref="J661:J674" si="221">I661*1.2</f>
        <v>9.2122799999999998</v>
      </c>
      <c r="K661" s="121"/>
      <c r="L661" s="170">
        <f t="shared" si="196"/>
        <v>0</v>
      </c>
      <c r="M661" s="15"/>
      <c r="N661" s="84"/>
    </row>
    <row r="662" spans="1:14" s="25" customFormat="1" ht="28.5" customHeight="1" x14ac:dyDescent="0.2">
      <c r="A662" s="249"/>
      <c r="B662" s="180" t="s">
        <v>977</v>
      </c>
      <c r="C662" s="179" t="s">
        <v>979</v>
      </c>
      <c r="D662" s="121" t="s">
        <v>836</v>
      </c>
      <c r="E662" s="121">
        <v>1</v>
      </c>
      <c r="F662" s="121">
        <v>1</v>
      </c>
      <c r="G662" s="121">
        <v>31.7</v>
      </c>
      <c r="H662" s="122">
        <f t="shared" si="220"/>
        <v>38.04</v>
      </c>
      <c r="I662" s="122">
        <f>G662*(100%-N1)</f>
        <v>24.408999999999999</v>
      </c>
      <c r="J662" s="122">
        <f t="shared" si="221"/>
        <v>29.290799999999997</v>
      </c>
      <c r="K662" s="121"/>
      <c r="L662" s="170">
        <f t="shared" si="196"/>
        <v>0</v>
      </c>
      <c r="M662" s="15"/>
      <c r="N662" s="84"/>
    </row>
    <row r="663" spans="1:14" s="25" customFormat="1" ht="50.25" customHeight="1" x14ac:dyDescent="0.2">
      <c r="A663" s="190"/>
      <c r="B663" s="180" t="s">
        <v>1085</v>
      </c>
      <c r="C663" s="179" t="s">
        <v>1086</v>
      </c>
      <c r="D663" s="121" t="s">
        <v>836</v>
      </c>
      <c r="E663" s="121">
        <v>1</v>
      </c>
      <c r="F663" s="121">
        <v>1</v>
      </c>
      <c r="G663" s="121">
        <v>9.77</v>
      </c>
      <c r="H663" s="122">
        <f t="shared" si="220"/>
        <v>11.723999999999998</v>
      </c>
      <c r="I663" s="122">
        <f>G663*(100%-N1)</f>
        <v>7.5228999999999999</v>
      </c>
      <c r="J663" s="122">
        <f t="shared" ref="J663" si="222">I663*1.2</f>
        <v>9.0274799999999988</v>
      </c>
      <c r="K663" s="121"/>
      <c r="L663" s="170">
        <f t="shared" ref="L663" si="223">I663*K663</f>
        <v>0</v>
      </c>
      <c r="M663" s="15"/>
      <c r="N663" s="84"/>
    </row>
    <row r="664" spans="1:14" s="25" customFormat="1" ht="66.75" customHeight="1" x14ac:dyDescent="0.2">
      <c r="A664" s="166"/>
      <c r="B664" s="180" t="s">
        <v>974</v>
      </c>
      <c r="C664" s="179" t="s">
        <v>975</v>
      </c>
      <c r="D664" s="121" t="s">
        <v>836</v>
      </c>
      <c r="E664" s="121">
        <v>1</v>
      </c>
      <c r="F664" s="121">
        <v>1</v>
      </c>
      <c r="G664" s="121">
        <v>16.48</v>
      </c>
      <c r="H664" s="122">
        <f t="shared" si="220"/>
        <v>19.776</v>
      </c>
      <c r="I664" s="122">
        <f>G664*(100%-N1)</f>
        <v>12.6896</v>
      </c>
      <c r="J664" s="122">
        <f t="shared" ref="J664" si="224">I664*1.2</f>
        <v>15.22752</v>
      </c>
      <c r="K664" s="121"/>
      <c r="L664" s="170">
        <f t="shared" ref="L664" si="225">I664*K664</f>
        <v>0</v>
      </c>
      <c r="M664" s="15"/>
      <c r="N664" s="84"/>
    </row>
    <row r="665" spans="1:14" s="25" customFormat="1" ht="36" customHeight="1" x14ac:dyDescent="0.2">
      <c r="A665" s="246"/>
      <c r="B665" s="180" t="s">
        <v>1074</v>
      </c>
      <c r="C665" s="179" t="s">
        <v>1077</v>
      </c>
      <c r="D665" s="121" t="s">
        <v>836</v>
      </c>
      <c r="E665" s="121">
        <v>1</v>
      </c>
      <c r="F665" s="121">
        <v>1</v>
      </c>
      <c r="G665" s="121">
        <v>26.93</v>
      </c>
      <c r="H665" s="122">
        <f t="shared" si="220"/>
        <v>32.315999999999995</v>
      </c>
      <c r="I665" s="122">
        <f>G665*(100%-N1)</f>
        <v>20.7361</v>
      </c>
      <c r="J665" s="122">
        <f t="shared" ref="J665:J666" si="226">I665*1.2</f>
        <v>24.883320000000001</v>
      </c>
      <c r="K665" s="121"/>
      <c r="L665" s="170">
        <f t="shared" ref="L665:L666" si="227">I665*K665</f>
        <v>0</v>
      </c>
      <c r="M665" s="15"/>
      <c r="N665" s="84"/>
    </row>
    <row r="666" spans="1:14" s="25" customFormat="1" ht="33.75" customHeight="1" x14ac:dyDescent="0.2">
      <c r="A666" s="248"/>
      <c r="B666" s="180" t="s">
        <v>1075</v>
      </c>
      <c r="C666" s="179" t="s">
        <v>1076</v>
      </c>
      <c r="D666" s="121" t="s">
        <v>836</v>
      </c>
      <c r="E666" s="121">
        <v>1</v>
      </c>
      <c r="F666" s="121">
        <v>1</v>
      </c>
      <c r="G666" s="121">
        <v>27.32</v>
      </c>
      <c r="H666" s="122">
        <f t="shared" si="220"/>
        <v>32.783999999999999</v>
      </c>
      <c r="I666" s="122">
        <f>G666*(100%-N1)</f>
        <v>21.0364</v>
      </c>
      <c r="J666" s="122">
        <f t="shared" si="226"/>
        <v>25.243680000000001</v>
      </c>
      <c r="K666" s="121"/>
      <c r="L666" s="170">
        <f t="shared" si="227"/>
        <v>0</v>
      </c>
      <c r="M666" s="15"/>
      <c r="N666" s="84"/>
    </row>
    <row r="667" spans="1:14" s="25" customFormat="1" ht="63" customHeight="1" x14ac:dyDescent="0.2">
      <c r="A667" s="188"/>
      <c r="B667" s="180" t="s">
        <v>1079</v>
      </c>
      <c r="C667" s="179" t="s">
        <v>1080</v>
      </c>
      <c r="D667" s="121" t="s">
        <v>376</v>
      </c>
      <c r="E667" s="121">
        <v>1</v>
      </c>
      <c r="F667" s="121">
        <v>1</v>
      </c>
      <c r="G667" s="121">
        <v>19.53</v>
      </c>
      <c r="H667" s="122">
        <f t="shared" si="220"/>
        <v>23.436</v>
      </c>
      <c r="I667" s="122">
        <f>G667*(100%-N1)</f>
        <v>15.038100000000002</v>
      </c>
      <c r="J667" s="122">
        <f t="shared" ref="J667" si="228">I667*1.2</f>
        <v>18.045720000000003</v>
      </c>
      <c r="K667" s="121"/>
      <c r="L667" s="170">
        <f t="shared" ref="L667" si="229">I667*K667</f>
        <v>0</v>
      </c>
      <c r="M667" s="15"/>
      <c r="N667" s="84"/>
    </row>
    <row r="668" spans="1:14" s="25" customFormat="1" ht="39.75" customHeight="1" x14ac:dyDescent="0.2">
      <c r="A668" s="246"/>
      <c r="B668" s="40" t="s">
        <v>852</v>
      </c>
      <c r="C668" s="35" t="s">
        <v>377</v>
      </c>
      <c r="D668" s="103" t="s">
        <v>836</v>
      </c>
      <c r="E668" s="99">
        <v>1</v>
      </c>
      <c r="F668" s="99">
        <v>1</v>
      </c>
      <c r="G668" s="99">
        <v>10.33</v>
      </c>
      <c r="H668" s="36">
        <f t="shared" si="220"/>
        <v>12.395999999999999</v>
      </c>
      <c r="I668" s="36">
        <f>G668*(100%-N1)</f>
        <v>7.9541000000000004</v>
      </c>
      <c r="J668" s="36">
        <f t="shared" si="221"/>
        <v>9.5449199999999994</v>
      </c>
      <c r="K668" s="99"/>
      <c r="L668" s="24">
        <f t="shared" si="196"/>
        <v>0</v>
      </c>
      <c r="M668" s="15"/>
      <c r="N668" s="84"/>
    </row>
    <row r="669" spans="1:14" s="25" customFormat="1" ht="33" customHeight="1" x14ac:dyDescent="0.2">
      <c r="A669" s="247"/>
      <c r="B669" s="40" t="s">
        <v>853</v>
      </c>
      <c r="C669" s="35" t="s">
        <v>378</v>
      </c>
      <c r="D669" s="111" t="s">
        <v>836</v>
      </c>
      <c r="E669" s="99">
        <v>1</v>
      </c>
      <c r="F669" s="99">
        <v>1</v>
      </c>
      <c r="G669" s="99">
        <v>10.88</v>
      </c>
      <c r="H669" s="36">
        <f t="shared" si="220"/>
        <v>13.056000000000001</v>
      </c>
      <c r="I669" s="36">
        <f>G669*(100%-N1)</f>
        <v>8.377600000000001</v>
      </c>
      <c r="J669" s="36">
        <f t="shared" si="221"/>
        <v>10.053120000000002</v>
      </c>
      <c r="K669" s="99"/>
      <c r="L669" s="24">
        <f t="shared" si="196"/>
        <v>0</v>
      </c>
      <c r="M669" s="15"/>
      <c r="N669" s="84"/>
    </row>
    <row r="670" spans="1:14" s="25" customFormat="1" ht="33" customHeight="1" x14ac:dyDescent="0.2">
      <c r="A670" s="248"/>
      <c r="B670" s="40" t="s">
        <v>854</v>
      </c>
      <c r="C670" s="35" t="s">
        <v>485</v>
      </c>
      <c r="D670" s="111" t="s">
        <v>836</v>
      </c>
      <c r="E670" s="99">
        <v>1</v>
      </c>
      <c r="F670" s="99">
        <v>1</v>
      </c>
      <c r="G670" s="99">
        <v>12.4</v>
      </c>
      <c r="H670" s="36">
        <f t="shared" si="220"/>
        <v>14.879999999999999</v>
      </c>
      <c r="I670" s="36">
        <f>G670*(100%-N1)</f>
        <v>9.548</v>
      </c>
      <c r="J670" s="36">
        <f t="shared" si="221"/>
        <v>11.457599999999999</v>
      </c>
      <c r="K670" s="99"/>
      <c r="L670" s="24">
        <f t="shared" si="196"/>
        <v>0</v>
      </c>
      <c r="M670" s="15"/>
      <c r="N670" s="84"/>
    </row>
    <row r="671" spans="1:14" s="25" customFormat="1" ht="21.75" customHeight="1" x14ac:dyDescent="0.2">
      <c r="A671" s="246"/>
      <c r="B671" s="9" t="s">
        <v>646</v>
      </c>
      <c r="C671" s="41" t="s">
        <v>452</v>
      </c>
      <c r="D671" s="86" t="s">
        <v>206</v>
      </c>
      <c r="E671" s="86">
        <v>1</v>
      </c>
      <c r="F671" s="86">
        <v>1</v>
      </c>
      <c r="G671" s="90">
        <v>10.96</v>
      </c>
      <c r="H671" s="36">
        <f t="shared" si="220"/>
        <v>13.152000000000001</v>
      </c>
      <c r="I671" s="36">
        <f>G671*(100%-N1)</f>
        <v>8.4392000000000014</v>
      </c>
      <c r="J671" s="36">
        <f t="shared" si="221"/>
        <v>10.127040000000001</v>
      </c>
      <c r="K671" s="86"/>
      <c r="L671" s="24">
        <f t="shared" si="196"/>
        <v>0</v>
      </c>
      <c r="M671" s="15"/>
      <c r="N671" s="84"/>
    </row>
    <row r="672" spans="1:14" s="25" customFormat="1" ht="19.5" customHeight="1" x14ac:dyDescent="0.2">
      <c r="A672" s="247"/>
      <c r="B672" s="9" t="s">
        <v>647</v>
      </c>
      <c r="C672" s="41" t="s">
        <v>451</v>
      </c>
      <c r="D672" s="86" t="s">
        <v>206</v>
      </c>
      <c r="E672" s="86">
        <v>1</v>
      </c>
      <c r="F672" s="86">
        <v>1</v>
      </c>
      <c r="G672" s="90">
        <v>12.08</v>
      </c>
      <c r="H672" s="36">
        <f t="shared" si="220"/>
        <v>14.495999999999999</v>
      </c>
      <c r="I672" s="36">
        <f>G672*(100%-N1)</f>
        <v>9.3016000000000005</v>
      </c>
      <c r="J672" s="36">
        <f t="shared" si="221"/>
        <v>11.16192</v>
      </c>
      <c r="K672" s="86"/>
      <c r="L672" s="24">
        <f t="shared" si="196"/>
        <v>0</v>
      </c>
      <c r="M672" s="15"/>
      <c r="N672" s="84"/>
    </row>
    <row r="673" spans="1:14" s="25" customFormat="1" ht="18" customHeight="1" x14ac:dyDescent="0.2">
      <c r="A673" s="247"/>
      <c r="B673" s="9" t="s">
        <v>648</v>
      </c>
      <c r="C673" s="41" t="s">
        <v>453</v>
      </c>
      <c r="D673" s="86" t="s">
        <v>206</v>
      </c>
      <c r="E673" s="86">
        <v>1</v>
      </c>
      <c r="F673" s="86">
        <v>1</v>
      </c>
      <c r="G673" s="90">
        <v>12.08</v>
      </c>
      <c r="H673" s="36">
        <f t="shared" si="220"/>
        <v>14.495999999999999</v>
      </c>
      <c r="I673" s="36">
        <f>G673*(100%-N1)</f>
        <v>9.3016000000000005</v>
      </c>
      <c r="J673" s="36">
        <f t="shared" si="221"/>
        <v>11.16192</v>
      </c>
      <c r="K673" s="86"/>
      <c r="L673" s="24">
        <f t="shared" si="196"/>
        <v>0</v>
      </c>
      <c r="M673" s="15"/>
      <c r="N673" s="84"/>
    </row>
    <row r="674" spans="1:14" s="25" customFormat="1" ht="18.75" customHeight="1" x14ac:dyDescent="0.2">
      <c r="A674" s="247"/>
      <c r="B674" s="9" t="s">
        <v>649</v>
      </c>
      <c r="C674" s="41" t="s">
        <v>454</v>
      </c>
      <c r="D674" s="86" t="s">
        <v>206</v>
      </c>
      <c r="E674" s="86">
        <v>1</v>
      </c>
      <c r="F674" s="86">
        <v>1</v>
      </c>
      <c r="G674" s="90">
        <v>14.73</v>
      </c>
      <c r="H674" s="36">
        <f t="shared" si="220"/>
        <v>17.675999999999998</v>
      </c>
      <c r="I674" s="36">
        <f>G674*(100%-N1)</f>
        <v>11.3421</v>
      </c>
      <c r="J674" s="36">
        <f t="shared" si="221"/>
        <v>13.610519999999999</v>
      </c>
      <c r="K674" s="86"/>
      <c r="L674" s="24">
        <f t="shared" si="196"/>
        <v>0</v>
      </c>
      <c r="M674" s="15"/>
      <c r="N674" s="84"/>
    </row>
    <row r="675" spans="1:14" s="25" customFormat="1" ht="33" customHeight="1" x14ac:dyDescent="0.2">
      <c r="A675" s="246"/>
      <c r="B675" s="40" t="s">
        <v>428</v>
      </c>
      <c r="C675" s="35" t="s">
        <v>439</v>
      </c>
      <c r="D675" s="86" t="s">
        <v>487</v>
      </c>
      <c r="E675" s="86">
        <v>1</v>
      </c>
      <c r="F675" s="86">
        <v>1</v>
      </c>
      <c r="G675" s="90">
        <v>1.28</v>
      </c>
      <c r="H675" s="36">
        <f t="shared" ref="H675:H688" si="230">G675*1.2</f>
        <v>1.536</v>
      </c>
      <c r="I675" s="36">
        <f>G675*(100%-N1)</f>
        <v>0.98560000000000003</v>
      </c>
      <c r="J675" s="36">
        <f t="shared" ref="J675:J687" si="231">I675*1.2</f>
        <v>1.18272</v>
      </c>
      <c r="K675" s="86"/>
      <c r="L675" s="24">
        <f t="shared" si="196"/>
        <v>0</v>
      </c>
      <c r="M675" s="15"/>
      <c r="N675" s="84"/>
    </row>
    <row r="676" spans="1:14" s="25" customFormat="1" ht="33" customHeight="1" x14ac:dyDescent="0.2">
      <c r="A676" s="247"/>
      <c r="B676" s="40" t="s">
        <v>429</v>
      </c>
      <c r="C676" s="35" t="s">
        <v>440</v>
      </c>
      <c r="D676" s="86" t="s">
        <v>487</v>
      </c>
      <c r="E676" s="86">
        <v>1</v>
      </c>
      <c r="F676" s="86">
        <v>1</v>
      </c>
      <c r="G676" s="90">
        <v>1.3</v>
      </c>
      <c r="H676" s="36">
        <f t="shared" si="230"/>
        <v>1.56</v>
      </c>
      <c r="I676" s="36">
        <f>G676*(100%-N1)</f>
        <v>1.0010000000000001</v>
      </c>
      <c r="J676" s="36">
        <f t="shared" si="231"/>
        <v>1.2012</v>
      </c>
      <c r="K676" s="86"/>
      <c r="L676" s="24">
        <f t="shared" si="196"/>
        <v>0</v>
      </c>
      <c r="M676" s="15"/>
      <c r="N676" s="84"/>
    </row>
    <row r="677" spans="1:14" s="25" customFormat="1" ht="33" customHeight="1" x14ac:dyDescent="0.2">
      <c r="A677" s="247"/>
      <c r="B677" s="40" t="s">
        <v>430</v>
      </c>
      <c r="C677" s="35" t="s">
        <v>441</v>
      </c>
      <c r="D677" s="86" t="s">
        <v>487</v>
      </c>
      <c r="E677" s="86">
        <v>1</v>
      </c>
      <c r="F677" s="86">
        <v>1</v>
      </c>
      <c r="G677" s="90">
        <v>1.36</v>
      </c>
      <c r="H677" s="36">
        <f t="shared" si="230"/>
        <v>1.6320000000000001</v>
      </c>
      <c r="I677" s="36">
        <f>G677*(100%-N1)</f>
        <v>1.0472000000000001</v>
      </c>
      <c r="J677" s="36">
        <f t="shared" si="231"/>
        <v>1.2566400000000002</v>
      </c>
      <c r="K677" s="86"/>
      <c r="L677" s="24">
        <f t="shared" si="196"/>
        <v>0</v>
      </c>
      <c r="M677" s="15"/>
      <c r="N677" s="84"/>
    </row>
    <row r="678" spans="1:14" s="25" customFormat="1" ht="33" customHeight="1" x14ac:dyDescent="0.2">
      <c r="A678" s="247"/>
      <c r="B678" s="40" t="s">
        <v>431</v>
      </c>
      <c r="C678" s="35" t="s">
        <v>442</v>
      </c>
      <c r="D678" s="86" t="s">
        <v>487</v>
      </c>
      <c r="E678" s="86">
        <v>1</v>
      </c>
      <c r="F678" s="86">
        <v>1</v>
      </c>
      <c r="G678" s="90">
        <v>1.31</v>
      </c>
      <c r="H678" s="36">
        <f t="shared" si="230"/>
        <v>1.5720000000000001</v>
      </c>
      <c r="I678" s="36">
        <f>G678*(100%-N1)</f>
        <v>1.0087000000000002</v>
      </c>
      <c r="J678" s="36">
        <f t="shared" si="231"/>
        <v>1.2104400000000002</v>
      </c>
      <c r="K678" s="86"/>
      <c r="L678" s="24">
        <f t="shared" si="196"/>
        <v>0</v>
      </c>
      <c r="M678" s="15"/>
      <c r="N678" s="84"/>
    </row>
    <row r="679" spans="1:14" s="25" customFormat="1" ht="33" customHeight="1" x14ac:dyDescent="0.2">
      <c r="A679" s="247"/>
      <c r="B679" s="40" t="s">
        <v>432</v>
      </c>
      <c r="C679" s="35" t="s">
        <v>443</v>
      </c>
      <c r="D679" s="86" t="s">
        <v>487</v>
      </c>
      <c r="E679" s="86">
        <v>1</v>
      </c>
      <c r="F679" s="86">
        <v>1</v>
      </c>
      <c r="G679" s="90">
        <v>1.36</v>
      </c>
      <c r="H679" s="36">
        <f t="shared" si="230"/>
        <v>1.6320000000000001</v>
      </c>
      <c r="I679" s="36">
        <f>G679*(100%-N1)</f>
        <v>1.0472000000000001</v>
      </c>
      <c r="J679" s="36">
        <f t="shared" si="231"/>
        <v>1.2566400000000002</v>
      </c>
      <c r="K679" s="86"/>
      <c r="L679" s="24">
        <f t="shared" si="196"/>
        <v>0</v>
      </c>
      <c r="M679" s="15"/>
      <c r="N679" s="84"/>
    </row>
    <row r="680" spans="1:14" s="25" customFormat="1" ht="33" customHeight="1" x14ac:dyDescent="0.2">
      <c r="A680" s="247"/>
      <c r="B680" s="40" t="s">
        <v>433</v>
      </c>
      <c r="C680" s="35" t="s">
        <v>444</v>
      </c>
      <c r="D680" s="86" t="s">
        <v>487</v>
      </c>
      <c r="E680" s="86">
        <v>1</v>
      </c>
      <c r="F680" s="86">
        <v>1</v>
      </c>
      <c r="G680" s="90">
        <v>1.44</v>
      </c>
      <c r="H680" s="36">
        <f t="shared" si="230"/>
        <v>1.728</v>
      </c>
      <c r="I680" s="36">
        <f>G680*(100%-N1)</f>
        <v>1.1088</v>
      </c>
      <c r="J680" s="36">
        <f t="shared" si="231"/>
        <v>1.33056</v>
      </c>
      <c r="K680" s="86"/>
      <c r="L680" s="24">
        <f t="shared" si="196"/>
        <v>0</v>
      </c>
      <c r="M680" s="15"/>
      <c r="N680" s="84"/>
    </row>
    <row r="681" spans="1:14" s="25" customFormat="1" ht="33" customHeight="1" x14ac:dyDescent="0.2">
      <c r="A681" s="247"/>
      <c r="B681" s="40" t="s">
        <v>434</v>
      </c>
      <c r="C681" s="35" t="s">
        <v>445</v>
      </c>
      <c r="D681" s="86" t="s">
        <v>487</v>
      </c>
      <c r="E681" s="86">
        <v>1</v>
      </c>
      <c r="F681" s="86">
        <v>1</v>
      </c>
      <c r="G681" s="90">
        <v>1.58</v>
      </c>
      <c r="H681" s="36">
        <f t="shared" si="230"/>
        <v>1.8959999999999999</v>
      </c>
      <c r="I681" s="36">
        <f>G681*(100%-N1)</f>
        <v>1.2166000000000001</v>
      </c>
      <c r="J681" s="36">
        <f t="shared" si="231"/>
        <v>1.4599200000000001</v>
      </c>
      <c r="K681" s="86"/>
      <c r="L681" s="24">
        <f t="shared" si="196"/>
        <v>0</v>
      </c>
      <c r="M681" s="15"/>
      <c r="N681" s="84"/>
    </row>
    <row r="682" spans="1:14" s="25" customFormat="1" ht="33" customHeight="1" x14ac:dyDescent="0.2">
      <c r="A682" s="247"/>
      <c r="B682" s="40" t="s">
        <v>435</v>
      </c>
      <c r="C682" s="35" t="s">
        <v>446</v>
      </c>
      <c r="D682" s="86" t="s">
        <v>487</v>
      </c>
      <c r="E682" s="86">
        <v>1</v>
      </c>
      <c r="F682" s="86">
        <v>1</v>
      </c>
      <c r="G682" s="90">
        <v>1.67</v>
      </c>
      <c r="H682" s="36">
        <f t="shared" si="230"/>
        <v>2.004</v>
      </c>
      <c r="I682" s="36">
        <f>G682*(100%-N1)</f>
        <v>1.2859</v>
      </c>
      <c r="J682" s="36">
        <f t="shared" si="231"/>
        <v>1.54308</v>
      </c>
      <c r="K682" s="86"/>
      <c r="L682" s="24">
        <f t="shared" si="196"/>
        <v>0</v>
      </c>
      <c r="M682" s="15"/>
      <c r="N682" s="84"/>
    </row>
    <row r="683" spans="1:14" s="25" customFormat="1" ht="33" customHeight="1" x14ac:dyDescent="0.2">
      <c r="A683" s="247"/>
      <c r="B683" s="40" t="s">
        <v>547</v>
      </c>
      <c r="C683" s="35" t="s">
        <v>548</v>
      </c>
      <c r="D683" s="86" t="s">
        <v>487</v>
      </c>
      <c r="E683" s="86">
        <v>1</v>
      </c>
      <c r="F683" s="86">
        <v>1</v>
      </c>
      <c r="G683" s="90">
        <v>2.02</v>
      </c>
      <c r="H683" s="36">
        <f t="shared" si="230"/>
        <v>2.4239999999999999</v>
      </c>
      <c r="I683" s="36">
        <f>G683*(100%-N1)</f>
        <v>1.5554000000000001</v>
      </c>
      <c r="J683" s="36">
        <f>I683*1.2</f>
        <v>1.8664800000000001</v>
      </c>
      <c r="K683" s="86"/>
      <c r="L683" s="24">
        <f t="shared" si="196"/>
        <v>0</v>
      </c>
      <c r="M683" s="15"/>
      <c r="N683" s="84"/>
    </row>
    <row r="684" spans="1:14" s="25" customFormat="1" ht="33" customHeight="1" x14ac:dyDescent="0.2">
      <c r="A684" s="247"/>
      <c r="B684" s="40" t="s">
        <v>549</v>
      </c>
      <c r="C684" s="35" t="s">
        <v>550</v>
      </c>
      <c r="D684" s="86" t="s">
        <v>487</v>
      </c>
      <c r="E684" s="86">
        <v>1</v>
      </c>
      <c r="F684" s="86">
        <v>1</v>
      </c>
      <c r="G684" s="90">
        <v>2.48</v>
      </c>
      <c r="H684" s="36">
        <f t="shared" si="230"/>
        <v>2.976</v>
      </c>
      <c r="I684" s="36">
        <f>G684*(100%-N1)</f>
        <v>1.9096</v>
      </c>
      <c r="J684" s="36">
        <f>I684*1.2</f>
        <v>2.2915199999999998</v>
      </c>
      <c r="K684" s="86"/>
      <c r="L684" s="24">
        <f t="shared" si="196"/>
        <v>0</v>
      </c>
      <c r="M684" s="15"/>
      <c r="N684" s="84"/>
    </row>
    <row r="685" spans="1:14" s="25" customFormat="1" ht="33" customHeight="1" x14ac:dyDescent="0.2">
      <c r="A685" s="247"/>
      <c r="B685" s="40" t="s">
        <v>436</v>
      </c>
      <c r="C685" s="35" t="s">
        <v>447</v>
      </c>
      <c r="D685" s="86" t="s">
        <v>487</v>
      </c>
      <c r="E685" s="86">
        <v>1</v>
      </c>
      <c r="F685" s="86">
        <v>1</v>
      </c>
      <c r="G685" s="90">
        <v>3.73</v>
      </c>
      <c r="H685" s="36">
        <f t="shared" si="230"/>
        <v>4.476</v>
      </c>
      <c r="I685" s="36">
        <f>G685*(100%-N1)</f>
        <v>2.8721000000000001</v>
      </c>
      <c r="J685" s="36">
        <f t="shared" si="231"/>
        <v>3.44652</v>
      </c>
      <c r="K685" s="86"/>
      <c r="L685" s="24">
        <f t="shared" si="196"/>
        <v>0</v>
      </c>
      <c r="M685" s="15"/>
      <c r="N685" s="84"/>
    </row>
    <row r="686" spans="1:14" s="25" customFormat="1" ht="33" customHeight="1" x14ac:dyDescent="0.2">
      <c r="A686" s="247"/>
      <c r="B686" s="40" t="s">
        <v>437</v>
      </c>
      <c r="C686" s="35" t="s">
        <v>448</v>
      </c>
      <c r="D686" s="86" t="s">
        <v>487</v>
      </c>
      <c r="E686" s="86">
        <v>1</v>
      </c>
      <c r="F686" s="86">
        <v>1</v>
      </c>
      <c r="G686" s="90">
        <v>3.83</v>
      </c>
      <c r="H686" s="36">
        <f t="shared" si="230"/>
        <v>4.5960000000000001</v>
      </c>
      <c r="I686" s="36">
        <f>G686*(100%-N1)</f>
        <v>2.9491000000000001</v>
      </c>
      <c r="J686" s="36">
        <f t="shared" si="231"/>
        <v>3.5389200000000001</v>
      </c>
      <c r="K686" s="86"/>
      <c r="L686" s="24">
        <f t="shared" si="196"/>
        <v>0</v>
      </c>
      <c r="M686" s="15"/>
      <c r="N686" s="84"/>
    </row>
    <row r="687" spans="1:14" s="25" customFormat="1" ht="33" customHeight="1" x14ac:dyDescent="0.2">
      <c r="A687" s="247"/>
      <c r="B687" s="40" t="s">
        <v>438</v>
      </c>
      <c r="C687" s="35" t="s">
        <v>449</v>
      </c>
      <c r="D687" s="86" t="s">
        <v>487</v>
      </c>
      <c r="E687" s="86">
        <v>1</v>
      </c>
      <c r="F687" s="86">
        <v>1</v>
      </c>
      <c r="G687" s="90">
        <v>3.59</v>
      </c>
      <c r="H687" s="36">
        <f t="shared" si="230"/>
        <v>4.3079999999999998</v>
      </c>
      <c r="I687" s="36">
        <f>G687*(100%-N1)</f>
        <v>2.7643</v>
      </c>
      <c r="J687" s="36">
        <f t="shared" si="231"/>
        <v>3.3171599999999999</v>
      </c>
      <c r="K687" s="86"/>
      <c r="L687" s="24">
        <f t="shared" si="196"/>
        <v>0</v>
      </c>
      <c r="M687" s="15"/>
      <c r="N687" s="84"/>
    </row>
    <row r="688" spans="1:14" s="25" customFormat="1" ht="33" customHeight="1" x14ac:dyDescent="0.2">
      <c r="A688" s="248"/>
      <c r="B688" s="40" t="s">
        <v>546</v>
      </c>
      <c r="C688" s="35" t="s">
        <v>545</v>
      </c>
      <c r="D688" s="86" t="s">
        <v>487</v>
      </c>
      <c r="E688" s="86">
        <v>1</v>
      </c>
      <c r="F688" s="86">
        <v>1</v>
      </c>
      <c r="G688" s="90">
        <v>4.59</v>
      </c>
      <c r="H688" s="36">
        <f t="shared" si="230"/>
        <v>5.508</v>
      </c>
      <c r="I688" s="36">
        <f>G688*(100%-N1)</f>
        <v>3.5343</v>
      </c>
      <c r="J688" s="36">
        <f>I688*1.2</f>
        <v>4.2411599999999998</v>
      </c>
      <c r="K688" s="86"/>
      <c r="L688" s="24">
        <f t="shared" si="196"/>
        <v>0</v>
      </c>
      <c r="M688" s="15"/>
      <c r="N688" s="84"/>
    </row>
    <row r="689" spans="1:14" s="25" customFormat="1" ht="33" customHeight="1" x14ac:dyDescent="0.2">
      <c r="A689" s="246"/>
      <c r="B689" s="40" t="s">
        <v>662</v>
      </c>
      <c r="C689" s="35" t="s">
        <v>686</v>
      </c>
      <c r="D689" s="86" t="s">
        <v>487</v>
      </c>
      <c r="E689" s="86">
        <v>1</v>
      </c>
      <c r="F689" s="86">
        <v>1</v>
      </c>
      <c r="G689" s="90">
        <v>1.31</v>
      </c>
      <c r="H689" s="36">
        <f>G689*1.2</f>
        <v>1.5720000000000001</v>
      </c>
      <c r="I689" s="36">
        <f>G689*(100%-N1)</f>
        <v>1.0087000000000002</v>
      </c>
      <c r="J689" s="36">
        <f>I689*1.2</f>
        <v>1.2104400000000002</v>
      </c>
      <c r="K689" s="86"/>
      <c r="L689" s="24">
        <f t="shared" si="196"/>
        <v>0</v>
      </c>
      <c r="M689" s="15"/>
      <c r="N689" s="84"/>
    </row>
    <row r="690" spans="1:14" s="25" customFormat="1" ht="33" customHeight="1" x14ac:dyDescent="0.2">
      <c r="A690" s="248"/>
      <c r="B690" s="40" t="s">
        <v>663</v>
      </c>
      <c r="C690" s="35" t="s">
        <v>687</v>
      </c>
      <c r="D690" s="86" t="s">
        <v>487</v>
      </c>
      <c r="E690" s="86">
        <v>1</v>
      </c>
      <c r="F690" s="86">
        <v>1</v>
      </c>
      <c r="G690" s="90">
        <v>1.48</v>
      </c>
      <c r="H690" s="36">
        <f>G690*1.2</f>
        <v>1.776</v>
      </c>
      <c r="I690" s="36">
        <f>G690*(100%-N1)</f>
        <v>1.1395999999999999</v>
      </c>
      <c r="J690" s="36">
        <f>I690*1.2</f>
        <v>1.3675199999999998</v>
      </c>
      <c r="K690" s="86"/>
      <c r="L690" s="24">
        <f t="shared" si="196"/>
        <v>0</v>
      </c>
      <c r="M690" s="15"/>
      <c r="N690" s="84"/>
    </row>
    <row r="691" spans="1:14" s="25" customFormat="1" ht="45.75" customHeight="1" x14ac:dyDescent="0.2">
      <c r="A691" s="230"/>
      <c r="B691" s="180" t="s">
        <v>1383</v>
      </c>
      <c r="C691" s="179" t="s">
        <v>1384</v>
      </c>
      <c r="D691" s="121" t="s">
        <v>836</v>
      </c>
      <c r="E691" s="121">
        <v>1</v>
      </c>
      <c r="F691" s="121">
        <v>10</v>
      </c>
      <c r="G691" s="121">
        <v>7.18</v>
      </c>
      <c r="H691" s="122">
        <f>G691*1.2</f>
        <v>8.6159999999999997</v>
      </c>
      <c r="I691" s="122">
        <f>G691*(100%-N1)</f>
        <v>5.5286</v>
      </c>
      <c r="J691" s="122">
        <f t="shared" ref="J691:J692" si="232">I691*1.2</f>
        <v>6.6343199999999998</v>
      </c>
      <c r="K691" s="121"/>
      <c r="L691" s="170">
        <f t="shared" ref="L691:L692" si="233">I691*K691</f>
        <v>0</v>
      </c>
      <c r="M691" s="15"/>
      <c r="N691" s="84"/>
    </row>
    <row r="692" spans="1:14" s="25" customFormat="1" ht="48.75" customHeight="1" x14ac:dyDescent="0.2">
      <c r="A692" s="230"/>
      <c r="B692" s="180" t="s">
        <v>1385</v>
      </c>
      <c r="C692" s="179" t="s">
        <v>1386</v>
      </c>
      <c r="D692" s="121" t="s">
        <v>836</v>
      </c>
      <c r="E692" s="121">
        <v>1</v>
      </c>
      <c r="F692" s="121">
        <v>10</v>
      </c>
      <c r="G692" s="121">
        <v>10.55</v>
      </c>
      <c r="H692" s="122">
        <f>G692*1.2</f>
        <v>12.66</v>
      </c>
      <c r="I692" s="122">
        <f>G692*(100%-N1)</f>
        <v>8.1234999999999999</v>
      </c>
      <c r="J692" s="122">
        <f t="shared" si="232"/>
        <v>9.7481999999999989</v>
      </c>
      <c r="K692" s="121"/>
      <c r="L692" s="170">
        <f t="shared" si="233"/>
        <v>0</v>
      </c>
      <c r="M692" s="15"/>
      <c r="N692" s="84"/>
    </row>
    <row r="693" spans="1:14" s="25" customFormat="1" ht="29.25" customHeight="1" x14ac:dyDescent="0.2">
      <c r="A693" s="14"/>
      <c r="B693" s="9" t="s">
        <v>219</v>
      </c>
      <c r="C693" s="41" t="s">
        <v>220</v>
      </c>
      <c r="D693" s="195" t="s">
        <v>206</v>
      </c>
      <c r="E693" s="195">
        <v>1</v>
      </c>
      <c r="F693" s="195">
        <v>1</v>
      </c>
      <c r="G693" s="195">
        <v>6.21</v>
      </c>
      <c r="H693" s="36">
        <f t="shared" ref="H693:H734" si="234">G693*1.2</f>
        <v>7.452</v>
      </c>
      <c r="I693" s="36">
        <v>4.01</v>
      </c>
      <c r="J693" s="36">
        <f t="shared" ref="J693:J734" si="235">I693*1.2</f>
        <v>4.8119999999999994</v>
      </c>
      <c r="K693" s="195"/>
      <c r="L693" s="24">
        <f t="shared" si="196"/>
        <v>0</v>
      </c>
      <c r="M693" s="15"/>
      <c r="N693" s="84"/>
    </row>
    <row r="694" spans="1:14" s="25" customFormat="1" ht="33" customHeight="1" x14ac:dyDescent="0.2">
      <c r="A694" s="14"/>
      <c r="B694" s="9" t="s">
        <v>884</v>
      </c>
      <c r="C694" s="41" t="s">
        <v>885</v>
      </c>
      <c r="D694" s="195" t="s">
        <v>206</v>
      </c>
      <c r="E694" s="195">
        <v>1</v>
      </c>
      <c r="F694" s="195">
        <v>1</v>
      </c>
      <c r="G694" s="195">
        <v>4.84</v>
      </c>
      <c r="H694" s="36">
        <f t="shared" si="234"/>
        <v>5.8079999999999998</v>
      </c>
      <c r="I694" s="36">
        <v>5.24</v>
      </c>
      <c r="J694" s="36">
        <f t="shared" si="235"/>
        <v>6.2880000000000003</v>
      </c>
      <c r="K694" s="195"/>
      <c r="L694" s="24">
        <f t="shared" si="196"/>
        <v>0</v>
      </c>
      <c r="M694" s="15"/>
      <c r="N694" s="84"/>
    </row>
    <row r="695" spans="1:14" s="25" customFormat="1" ht="33" customHeight="1" x14ac:dyDescent="0.2">
      <c r="A695" s="246"/>
      <c r="B695" s="120" t="s">
        <v>1347</v>
      </c>
      <c r="C695" s="123" t="s">
        <v>1348</v>
      </c>
      <c r="D695" s="121" t="s">
        <v>778</v>
      </c>
      <c r="E695" s="121">
        <v>1</v>
      </c>
      <c r="F695" s="121">
        <v>1</v>
      </c>
      <c r="G695" s="121">
        <v>34.69</v>
      </c>
      <c r="H695" s="122">
        <f t="shared" si="234"/>
        <v>41.627999999999993</v>
      </c>
      <c r="I695" s="122">
        <f>G695*(100%-N1)</f>
        <v>26.711299999999998</v>
      </c>
      <c r="J695" s="122">
        <f>I695*1.2</f>
        <v>32.053559999999997</v>
      </c>
      <c r="K695" s="121"/>
      <c r="L695" s="170">
        <f t="shared" si="196"/>
        <v>0</v>
      </c>
      <c r="M695" s="15"/>
      <c r="N695" s="84"/>
    </row>
    <row r="696" spans="1:14" s="25" customFormat="1" ht="33" customHeight="1" x14ac:dyDescent="0.2">
      <c r="A696" s="248"/>
      <c r="B696" s="120" t="s">
        <v>1349</v>
      </c>
      <c r="C696" s="123" t="s">
        <v>1350</v>
      </c>
      <c r="D696" s="121" t="s">
        <v>778</v>
      </c>
      <c r="E696" s="121">
        <v>1</v>
      </c>
      <c r="F696" s="121">
        <v>1</v>
      </c>
      <c r="G696" s="121">
        <v>45.71</v>
      </c>
      <c r="H696" s="122">
        <f t="shared" si="234"/>
        <v>54.851999999999997</v>
      </c>
      <c r="I696" s="122">
        <f>G696*(100%-N1)</f>
        <v>35.1967</v>
      </c>
      <c r="J696" s="122">
        <f>I696*1.2</f>
        <v>42.236039999999996</v>
      </c>
      <c r="K696" s="121"/>
      <c r="L696" s="170">
        <f t="shared" ref="L696" si="236">I696*K696</f>
        <v>0</v>
      </c>
      <c r="M696" s="15"/>
      <c r="N696" s="84"/>
    </row>
    <row r="697" spans="1:14" s="25" customFormat="1" ht="30.75" customHeight="1" x14ac:dyDescent="0.2">
      <c r="A697" s="249"/>
      <c r="B697" s="137" t="s">
        <v>216</v>
      </c>
      <c r="C697" s="138" t="s">
        <v>910</v>
      </c>
      <c r="D697" s="139" t="s">
        <v>206</v>
      </c>
      <c r="E697" s="139">
        <v>1</v>
      </c>
      <c r="F697" s="139">
        <v>10</v>
      </c>
      <c r="G697" s="139">
        <v>0.71</v>
      </c>
      <c r="H697" s="140">
        <f t="shared" si="234"/>
        <v>0.85199999999999998</v>
      </c>
      <c r="I697" s="140">
        <v>0.46</v>
      </c>
      <c r="J697" s="140">
        <f t="shared" si="235"/>
        <v>0.55200000000000005</v>
      </c>
      <c r="K697" s="139"/>
      <c r="L697" s="186">
        <f t="shared" si="196"/>
        <v>0</v>
      </c>
      <c r="M697" s="15"/>
      <c r="N697" s="84"/>
    </row>
    <row r="698" spans="1:14" s="25" customFormat="1" ht="28.5" customHeight="1" x14ac:dyDescent="0.2">
      <c r="A698" s="249"/>
      <c r="B698" s="137" t="s">
        <v>217</v>
      </c>
      <c r="C698" s="138" t="s">
        <v>911</v>
      </c>
      <c r="D698" s="139" t="s">
        <v>206</v>
      </c>
      <c r="E698" s="139">
        <v>1</v>
      </c>
      <c r="F698" s="139">
        <v>10</v>
      </c>
      <c r="G698" s="139">
        <v>1</v>
      </c>
      <c r="H698" s="140">
        <f t="shared" si="234"/>
        <v>1.2</v>
      </c>
      <c r="I698" s="140">
        <v>0.65</v>
      </c>
      <c r="J698" s="140">
        <f t="shared" si="235"/>
        <v>0.78</v>
      </c>
      <c r="K698" s="139"/>
      <c r="L698" s="186">
        <f t="shared" si="196"/>
        <v>0</v>
      </c>
      <c r="M698" s="15"/>
      <c r="N698" s="84"/>
    </row>
    <row r="699" spans="1:14" s="25" customFormat="1" ht="30.75" customHeight="1" x14ac:dyDescent="0.2">
      <c r="A699" s="249"/>
      <c r="B699" s="137" t="s">
        <v>218</v>
      </c>
      <c r="C699" s="138" t="s">
        <v>912</v>
      </c>
      <c r="D699" s="139" t="s">
        <v>206</v>
      </c>
      <c r="E699" s="139">
        <v>1</v>
      </c>
      <c r="F699" s="139">
        <v>10</v>
      </c>
      <c r="G699" s="139">
        <v>1.45</v>
      </c>
      <c r="H699" s="140">
        <f t="shared" si="234"/>
        <v>1.74</v>
      </c>
      <c r="I699" s="140">
        <v>0.94</v>
      </c>
      <c r="J699" s="140">
        <f t="shared" si="235"/>
        <v>1.1279999999999999</v>
      </c>
      <c r="K699" s="139"/>
      <c r="L699" s="186">
        <f t="shared" si="196"/>
        <v>0</v>
      </c>
      <c r="M699" s="15"/>
      <c r="N699" s="84"/>
    </row>
    <row r="700" spans="1:14" s="25" customFormat="1" ht="42.75" customHeight="1" x14ac:dyDescent="0.2">
      <c r="A700" s="249"/>
      <c r="B700" s="137" t="s">
        <v>290</v>
      </c>
      <c r="C700" s="138" t="s">
        <v>913</v>
      </c>
      <c r="D700" s="139" t="s">
        <v>273</v>
      </c>
      <c r="E700" s="139">
        <v>1</v>
      </c>
      <c r="F700" s="139">
        <v>1</v>
      </c>
      <c r="G700" s="139">
        <v>1.5</v>
      </c>
      <c r="H700" s="140">
        <f t="shared" si="234"/>
        <v>1.7999999999999998</v>
      </c>
      <c r="I700" s="140">
        <v>0.98</v>
      </c>
      <c r="J700" s="140">
        <f t="shared" si="235"/>
        <v>1.1759999999999999</v>
      </c>
      <c r="K700" s="139"/>
      <c r="L700" s="186">
        <f t="shared" si="196"/>
        <v>0</v>
      </c>
      <c r="M700" s="15"/>
      <c r="N700" s="84"/>
    </row>
    <row r="701" spans="1:14" s="25" customFormat="1" ht="51" customHeight="1" x14ac:dyDescent="0.2">
      <c r="A701" s="249"/>
      <c r="B701" s="137" t="s">
        <v>291</v>
      </c>
      <c r="C701" s="138" t="s">
        <v>914</v>
      </c>
      <c r="D701" s="139" t="s">
        <v>273</v>
      </c>
      <c r="E701" s="139">
        <v>1</v>
      </c>
      <c r="F701" s="139">
        <v>1</v>
      </c>
      <c r="G701" s="139">
        <v>1.73</v>
      </c>
      <c r="H701" s="140">
        <f t="shared" si="234"/>
        <v>2.0760000000000001</v>
      </c>
      <c r="I701" s="140">
        <v>1.1200000000000001</v>
      </c>
      <c r="J701" s="140">
        <f t="shared" si="235"/>
        <v>1.3440000000000001</v>
      </c>
      <c r="K701" s="139"/>
      <c r="L701" s="186">
        <f t="shared" si="196"/>
        <v>0</v>
      </c>
      <c r="M701" s="15"/>
      <c r="N701" s="84"/>
    </row>
    <row r="702" spans="1:14" s="213" customFormat="1" ht="30" customHeight="1" x14ac:dyDescent="0.2">
      <c r="A702" s="250"/>
      <c r="B702" s="120" t="s">
        <v>1213</v>
      </c>
      <c r="C702" s="123" t="s">
        <v>1214</v>
      </c>
      <c r="D702" s="121" t="s">
        <v>778</v>
      </c>
      <c r="E702" s="121">
        <v>1</v>
      </c>
      <c r="F702" s="121">
        <v>50</v>
      </c>
      <c r="G702" s="121">
        <v>2.71</v>
      </c>
      <c r="H702" s="122">
        <f t="shared" si="234"/>
        <v>3.2519999999999998</v>
      </c>
      <c r="I702" s="122">
        <f>G702*(100%-N1)</f>
        <v>2.0867</v>
      </c>
      <c r="J702" s="122">
        <f t="shared" si="235"/>
        <v>2.5040399999999998</v>
      </c>
      <c r="K702" s="121"/>
      <c r="L702" s="170">
        <f t="shared" si="196"/>
        <v>0</v>
      </c>
      <c r="M702" s="15"/>
      <c r="N702" s="212"/>
    </row>
    <row r="703" spans="1:14" s="213" customFormat="1" ht="27.75" customHeight="1" x14ac:dyDescent="0.2">
      <c r="A703" s="251"/>
      <c r="B703" s="120" t="s">
        <v>1215</v>
      </c>
      <c r="C703" s="123" t="s">
        <v>1216</v>
      </c>
      <c r="D703" s="121" t="s">
        <v>778</v>
      </c>
      <c r="E703" s="121">
        <v>1</v>
      </c>
      <c r="F703" s="121">
        <v>50</v>
      </c>
      <c r="G703" s="121">
        <v>2.96</v>
      </c>
      <c r="H703" s="122">
        <f t="shared" si="234"/>
        <v>3.552</v>
      </c>
      <c r="I703" s="122">
        <f>G703*(100%-N1)</f>
        <v>2.2791999999999999</v>
      </c>
      <c r="J703" s="122">
        <f t="shared" si="235"/>
        <v>2.7350399999999997</v>
      </c>
      <c r="K703" s="121"/>
      <c r="L703" s="170">
        <f t="shared" si="196"/>
        <v>0</v>
      </c>
      <c r="M703" s="15"/>
      <c r="N703" s="212"/>
    </row>
    <row r="704" spans="1:14" s="213" customFormat="1" ht="32.25" customHeight="1" x14ac:dyDescent="0.2">
      <c r="A704" s="251"/>
      <c r="B704" s="120" t="s">
        <v>1217</v>
      </c>
      <c r="C704" s="123" t="s">
        <v>1218</v>
      </c>
      <c r="D704" s="121" t="s">
        <v>778</v>
      </c>
      <c r="E704" s="121">
        <v>1</v>
      </c>
      <c r="F704" s="121">
        <v>50</v>
      </c>
      <c r="G704" s="121">
        <v>2.94</v>
      </c>
      <c r="H704" s="122">
        <f t="shared" si="234"/>
        <v>3.528</v>
      </c>
      <c r="I704" s="122">
        <f>G704*(100%-N1)</f>
        <v>2.2637999999999998</v>
      </c>
      <c r="J704" s="122">
        <f t="shared" si="235"/>
        <v>2.7165599999999999</v>
      </c>
      <c r="K704" s="121"/>
      <c r="L704" s="170">
        <f t="shared" si="196"/>
        <v>0</v>
      </c>
      <c r="M704" s="15"/>
      <c r="N704" s="212"/>
    </row>
    <row r="705" spans="1:14" s="213" customFormat="1" ht="30.75" customHeight="1" x14ac:dyDescent="0.2">
      <c r="A705" s="251"/>
      <c r="B705" s="120" t="s">
        <v>1219</v>
      </c>
      <c r="C705" s="123" t="s">
        <v>1220</v>
      </c>
      <c r="D705" s="121" t="s">
        <v>778</v>
      </c>
      <c r="E705" s="121">
        <v>1</v>
      </c>
      <c r="F705" s="121">
        <v>50</v>
      </c>
      <c r="G705" s="121">
        <v>2.87</v>
      </c>
      <c r="H705" s="122">
        <f t="shared" si="234"/>
        <v>3.444</v>
      </c>
      <c r="I705" s="122">
        <f>G705*(100%-N1)</f>
        <v>2.2099000000000002</v>
      </c>
      <c r="J705" s="122">
        <f t="shared" si="235"/>
        <v>2.6518800000000002</v>
      </c>
      <c r="K705" s="121"/>
      <c r="L705" s="170">
        <f t="shared" si="196"/>
        <v>0</v>
      </c>
      <c r="M705" s="15"/>
      <c r="N705" s="212"/>
    </row>
    <row r="706" spans="1:14" s="213" customFormat="1" ht="32.25" customHeight="1" x14ac:dyDescent="0.2">
      <c r="A706" s="251"/>
      <c r="B706" s="120" t="s">
        <v>1221</v>
      </c>
      <c r="C706" s="123" t="s">
        <v>1222</v>
      </c>
      <c r="D706" s="121" t="s">
        <v>778</v>
      </c>
      <c r="E706" s="121">
        <v>1</v>
      </c>
      <c r="F706" s="121">
        <v>50</v>
      </c>
      <c r="G706" s="121">
        <v>4.8899999999999997</v>
      </c>
      <c r="H706" s="122">
        <f t="shared" si="234"/>
        <v>5.8679999999999994</v>
      </c>
      <c r="I706" s="122">
        <f>G706*(100%-N1)</f>
        <v>3.7652999999999999</v>
      </c>
      <c r="J706" s="122">
        <f t="shared" si="235"/>
        <v>4.5183599999999995</v>
      </c>
      <c r="K706" s="121"/>
      <c r="L706" s="170">
        <f t="shared" si="196"/>
        <v>0</v>
      </c>
      <c r="M706" s="15"/>
      <c r="N706" s="212"/>
    </row>
    <row r="707" spans="1:14" s="213" customFormat="1" ht="29.25" customHeight="1" x14ac:dyDescent="0.2">
      <c r="A707" s="251"/>
      <c r="B707" s="120" t="s">
        <v>1223</v>
      </c>
      <c r="C707" s="123" t="s">
        <v>1224</v>
      </c>
      <c r="D707" s="121" t="s">
        <v>778</v>
      </c>
      <c r="E707" s="121">
        <v>1</v>
      </c>
      <c r="F707" s="121">
        <v>50</v>
      </c>
      <c r="G707" s="121">
        <v>3.85</v>
      </c>
      <c r="H707" s="122">
        <f t="shared" si="234"/>
        <v>4.62</v>
      </c>
      <c r="I707" s="122">
        <f>G707*(100%-N1)</f>
        <v>2.9645000000000001</v>
      </c>
      <c r="J707" s="122">
        <f t="shared" si="235"/>
        <v>3.5573999999999999</v>
      </c>
      <c r="K707" s="121"/>
      <c r="L707" s="170">
        <f t="shared" si="196"/>
        <v>0</v>
      </c>
      <c r="M707" s="15"/>
      <c r="N707" s="212"/>
    </row>
    <row r="708" spans="1:14" s="213" customFormat="1" ht="26.25" customHeight="1" x14ac:dyDescent="0.2">
      <c r="A708" s="251"/>
      <c r="B708" s="120" t="s">
        <v>1225</v>
      </c>
      <c r="C708" s="123" t="s">
        <v>1226</v>
      </c>
      <c r="D708" s="121" t="s">
        <v>778</v>
      </c>
      <c r="E708" s="121">
        <v>1</v>
      </c>
      <c r="F708" s="121">
        <v>50</v>
      </c>
      <c r="G708" s="121">
        <v>5.52</v>
      </c>
      <c r="H708" s="122">
        <f t="shared" si="234"/>
        <v>6.6239999999999997</v>
      </c>
      <c r="I708" s="122">
        <f>G708*(100%-N1)</f>
        <v>4.2504</v>
      </c>
      <c r="J708" s="122">
        <f t="shared" si="235"/>
        <v>5.1004800000000001</v>
      </c>
      <c r="K708" s="121"/>
      <c r="L708" s="170">
        <f t="shared" si="196"/>
        <v>0</v>
      </c>
      <c r="M708" s="15"/>
      <c r="N708" s="212"/>
    </row>
    <row r="709" spans="1:14" s="213" customFormat="1" ht="26.25" customHeight="1" x14ac:dyDescent="0.2">
      <c r="A709" s="251"/>
      <c r="B709" s="120" t="s">
        <v>1227</v>
      </c>
      <c r="C709" s="123" t="s">
        <v>1228</v>
      </c>
      <c r="D709" s="121" t="s">
        <v>778</v>
      </c>
      <c r="E709" s="121">
        <v>1</v>
      </c>
      <c r="F709" s="121">
        <v>50</v>
      </c>
      <c r="G709" s="121">
        <v>4.3600000000000003</v>
      </c>
      <c r="H709" s="122">
        <f t="shared" si="234"/>
        <v>5.2320000000000002</v>
      </c>
      <c r="I709" s="122">
        <f>G709*(100%-N1)</f>
        <v>3.3572000000000002</v>
      </c>
      <c r="J709" s="122">
        <f t="shared" si="235"/>
        <v>4.0286400000000002</v>
      </c>
      <c r="K709" s="121"/>
      <c r="L709" s="170">
        <f t="shared" si="196"/>
        <v>0</v>
      </c>
      <c r="M709" s="15"/>
      <c r="N709" s="212"/>
    </row>
    <row r="710" spans="1:14" s="213" customFormat="1" ht="30.75" customHeight="1" x14ac:dyDescent="0.2">
      <c r="A710" s="251"/>
      <c r="B710" s="120" t="s">
        <v>1229</v>
      </c>
      <c r="C710" s="123" t="s">
        <v>1230</v>
      </c>
      <c r="D710" s="121" t="s">
        <v>778</v>
      </c>
      <c r="E710" s="121">
        <v>1</v>
      </c>
      <c r="F710" s="121">
        <v>50</v>
      </c>
      <c r="G710" s="121">
        <v>5.12</v>
      </c>
      <c r="H710" s="122">
        <f t="shared" si="234"/>
        <v>6.1440000000000001</v>
      </c>
      <c r="I710" s="122">
        <f>G710*(100%-N1)</f>
        <v>3.9424000000000001</v>
      </c>
      <c r="J710" s="122">
        <f t="shared" si="235"/>
        <v>4.73088</v>
      </c>
      <c r="K710" s="121"/>
      <c r="L710" s="170">
        <f t="shared" si="196"/>
        <v>0</v>
      </c>
      <c r="M710" s="15"/>
      <c r="N710" s="212"/>
    </row>
    <row r="711" spans="1:14" s="213" customFormat="1" ht="30.75" customHeight="1" x14ac:dyDescent="0.2">
      <c r="A711" s="251"/>
      <c r="B711" s="120" t="s">
        <v>1233</v>
      </c>
      <c r="C711" s="123" t="s">
        <v>1234</v>
      </c>
      <c r="D711" s="121" t="s">
        <v>778</v>
      </c>
      <c r="E711" s="121">
        <v>1</v>
      </c>
      <c r="F711" s="121">
        <v>50</v>
      </c>
      <c r="G711" s="121">
        <v>6.03</v>
      </c>
      <c r="H711" s="122">
        <f t="shared" si="234"/>
        <v>7.2359999999999998</v>
      </c>
      <c r="I711" s="122">
        <f>G711*(100%-N1)</f>
        <v>4.6431000000000004</v>
      </c>
      <c r="J711" s="122">
        <f t="shared" si="235"/>
        <v>5.57172</v>
      </c>
      <c r="K711" s="121"/>
      <c r="L711" s="170">
        <f t="shared" si="196"/>
        <v>0</v>
      </c>
      <c r="M711" s="15"/>
      <c r="N711" s="212"/>
    </row>
    <row r="712" spans="1:14" s="25" customFormat="1" ht="30" customHeight="1" x14ac:dyDescent="0.2">
      <c r="A712" s="252"/>
      <c r="B712" s="120" t="s">
        <v>1231</v>
      </c>
      <c r="C712" s="123" t="s">
        <v>1232</v>
      </c>
      <c r="D712" s="121" t="s">
        <v>778</v>
      </c>
      <c r="E712" s="121">
        <v>1</v>
      </c>
      <c r="F712" s="121">
        <v>50</v>
      </c>
      <c r="G712" s="121">
        <v>7.03</v>
      </c>
      <c r="H712" s="122">
        <f t="shared" si="234"/>
        <v>8.4359999999999999</v>
      </c>
      <c r="I712" s="122">
        <f>G712*(100%-N1)</f>
        <v>5.4131</v>
      </c>
      <c r="J712" s="122">
        <f t="shared" si="235"/>
        <v>6.4957199999999995</v>
      </c>
      <c r="K712" s="121"/>
      <c r="L712" s="170">
        <f t="shared" si="196"/>
        <v>0</v>
      </c>
      <c r="M712" s="15"/>
      <c r="N712" s="84"/>
    </row>
    <row r="713" spans="1:14" s="25" customFormat="1" ht="21.75" customHeight="1" x14ac:dyDescent="0.2">
      <c r="A713" s="249"/>
      <c r="B713" s="137" t="s">
        <v>221</v>
      </c>
      <c r="C713" s="150" t="s">
        <v>222</v>
      </c>
      <c r="D713" s="139" t="s">
        <v>206</v>
      </c>
      <c r="E713" s="139">
        <v>1</v>
      </c>
      <c r="F713" s="139">
        <v>1</v>
      </c>
      <c r="G713" s="139">
        <v>2.23</v>
      </c>
      <c r="H713" s="140">
        <f t="shared" si="234"/>
        <v>2.6759999999999997</v>
      </c>
      <c r="I713" s="140">
        <v>1.45</v>
      </c>
      <c r="J713" s="140">
        <f t="shared" si="235"/>
        <v>1.74</v>
      </c>
      <c r="K713" s="139"/>
      <c r="L713" s="186">
        <f t="shared" ref="L713:L737" si="237">I713*K713</f>
        <v>0</v>
      </c>
      <c r="M713" s="15"/>
      <c r="N713" s="84"/>
    </row>
    <row r="714" spans="1:14" s="25" customFormat="1" ht="24" customHeight="1" x14ac:dyDescent="0.2">
      <c r="A714" s="249"/>
      <c r="B714" s="137" t="s">
        <v>223</v>
      </c>
      <c r="C714" s="138" t="s">
        <v>224</v>
      </c>
      <c r="D714" s="139" t="s">
        <v>206</v>
      </c>
      <c r="E714" s="139">
        <v>1</v>
      </c>
      <c r="F714" s="139">
        <v>1</v>
      </c>
      <c r="G714" s="139">
        <v>7.04</v>
      </c>
      <c r="H714" s="140">
        <f t="shared" si="234"/>
        <v>8.4480000000000004</v>
      </c>
      <c r="I714" s="140">
        <v>4.58</v>
      </c>
      <c r="J714" s="140">
        <f t="shared" si="235"/>
        <v>5.4959999999999996</v>
      </c>
      <c r="K714" s="139"/>
      <c r="L714" s="186">
        <f t="shared" si="237"/>
        <v>0</v>
      </c>
      <c r="M714" s="15"/>
      <c r="N714" s="84"/>
    </row>
    <row r="715" spans="1:14" s="25" customFormat="1" ht="20.25" customHeight="1" x14ac:dyDescent="0.2">
      <c r="A715" s="249"/>
      <c r="B715" s="137" t="s">
        <v>225</v>
      </c>
      <c r="C715" s="138" t="s">
        <v>226</v>
      </c>
      <c r="D715" s="139" t="s">
        <v>206</v>
      </c>
      <c r="E715" s="139">
        <v>1</v>
      </c>
      <c r="F715" s="139">
        <v>1</v>
      </c>
      <c r="G715" s="139">
        <v>7.5</v>
      </c>
      <c r="H715" s="140">
        <f t="shared" si="234"/>
        <v>9</v>
      </c>
      <c r="I715" s="140">
        <v>4.88</v>
      </c>
      <c r="J715" s="140">
        <f t="shared" si="235"/>
        <v>5.8559999999999999</v>
      </c>
      <c r="K715" s="139"/>
      <c r="L715" s="186">
        <f t="shared" si="237"/>
        <v>0</v>
      </c>
      <c r="M715" s="15"/>
      <c r="N715" s="84"/>
    </row>
    <row r="716" spans="1:14" s="25" customFormat="1" ht="19.5" customHeight="1" x14ac:dyDescent="0.2">
      <c r="A716" s="249"/>
      <c r="B716" s="9" t="s">
        <v>227</v>
      </c>
      <c r="C716" s="41" t="s">
        <v>228</v>
      </c>
      <c r="D716" s="86" t="s">
        <v>206</v>
      </c>
      <c r="E716" s="86">
        <v>1</v>
      </c>
      <c r="F716" s="86">
        <v>1</v>
      </c>
      <c r="G716" s="90">
        <v>3.22</v>
      </c>
      <c r="H716" s="36">
        <f t="shared" si="234"/>
        <v>3.8639999999999999</v>
      </c>
      <c r="I716" s="36">
        <f>G716*(100%-N1)</f>
        <v>2.4794</v>
      </c>
      <c r="J716" s="36">
        <f t="shared" si="235"/>
        <v>2.9752800000000001</v>
      </c>
      <c r="K716" s="86"/>
      <c r="L716" s="24">
        <f t="shared" si="237"/>
        <v>0</v>
      </c>
      <c r="M716" s="15"/>
      <c r="N716" s="84"/>
    </row>
    <row r="717" spans="1:14" s="25" customFormat="1" ht="19.5" customHeight="1" x14ac:dyDescent="0.2">
      <c r="A717" s="249"/>
      <c r="B717" s="9" t="s">
        <v>229</v>
      </c>
      <c r="C717" s="41" t="s">
        <v>230</v>
      </c>
      <c r="D717" s="86" t="s">
        <v>206</v>
      </c>
      <c r="E717" s="86">
        <v>1</v>
      </c>
      <c r="F717" s="86">
        <v>1</v>
      </c>
      <c r="G717" s="90">
        <v>4.8099999999999996</v>
      </c>
      <c r="H717" s="36">
        <f t="shared" si="234"/>
        <v>5.7719999999999994</v>
      </c>
      <c r="I717" s="36">
        <f>G717*(100%-N1)</f>
        <v>3.7037</v>
      </c>
      <c r="J717" s="36">
        <f t="shared" si="235"/>
        <v>4.4444400000000002</v>
      </c>
      <c r="K717" s="86"/>
      <c r="L717" s="24">
        <f t="shared" si="237"/>
        <v>0</v>
      </c>
      <c r="M717" s="15"/>
      <c r="N717" s="84"/>
    </row>
    <row r="718" spans="1:14" s="25" customFormat="1" ht="18.75" customHeight="1" x14ac:dyDescent="0.2">
      <c r="A718" s="249"/>
      <c r="B718" s="9" t="s">
        <v>231</v>
      </c>
      <c r="C718" s="41" t="s">
        <v>232</v>
      </c>
      <c r="D718" s="86" t="s">
        <v>206</v>
      </c>
      <c r="E718" s="86">
        <v>1</v>
      </c>
      <c r="F718" s="86">
        <v>1</v>
      </c>
      <c r="G718" s="90">
        <v>8.32</v>
      </c>
      <c r="H718" s="36">
        <f t="shared" si="234"/>
        <v>9.984</v>
      </c>
      <c r="I718" s="36">
        <f>G718*(100%-N1)</f>
        <v>6.4064000000000005</v>
      </c>
      <c r="J718" s="36">
        <f t="shared" si="235"/>
        <v>7.6876800000000003</v>
      </c>
      <c r="K718" s="86"/>
      <c r="L718" s="24">
        <f t="shared" si="237"/>
        <v>0</v>
      </c>
      <c r="M718" s="15"/>
      <c r="N718" s="84"/>
    </row>
    <row r="719" spans="1:14" s="25" customFormat="1" ht="18.75" customHeight="1" x14ac:dyDescent="0.2">
      <c r="A719" s="247"/>
      <c r="B719" s="9" t="s">
        <v>280</v>
      </c>
      <c r="C719" s="41" t="s">
        <v>281</v>
      </c>
      <c r="D719" s="86" t="s">
        <v>273</v>
      </c>
      <c r="E719" s="86">
        <v>1</v>
      </c>
      <c r="F719" s="86">
        <v>10</v>
      </c>
      <c r="G719" s="90">
        <v>3.89</v>
      </c>
      <c r="H719" s="36">
        <f t="shared" si="234"/>
        <v>4.6680000000000001</v>
      </c>
      <c r="I719" s="36">
        <f>G719*(100%-N1)</f>
        <v>2.9953000000000003</v>
      </c>
      <c r="J719" s="36">
        <f t="shared" si="235"/>
        <v>3.5943600000000004</v>
      </c>
      <c r="K719" s="86"/>
      <c r="L719" s="24">
        <f t="shared" si="237"/>
        <v>0</v>
      </c>
      <c r="M719" s="15"/>
      <c r="N719" s="84"/>
    </row>
    <row r="720" spans="1:14" s="25" customFormat="1" ht="18.75" customHeight="1" x14ac:dyDescent="0.2">
      <c r="A720" s="247"/>
      <c r="B720" s="9" t="s">
        <v>282</v>
      </c>
      <c r="C720" s="41" t="s">
        <v>283</v>
      </c>
      <c r="D720" s="86" t="s">
        <v>273</v>
      </c>
      <c r="E720" s="86">
        <v>1</v>
      </c>
      <c r="F720" s="86">
        <v>10</v>
      </c>
      <c r="G720" s="90">
        <v>4.4000000000000004</v>
      </c>
      <c r="H720" s="36">
        <f t="shared" si="234"/>
        <v>5.28</v>
      </c>
      <c r="I720" s="36">
        <v>2.68</v>
      </c>
      <c r="J720" s="36">
        <f t="shared" si="235"/>
        <v>3.2160000000000002</v>
      </c>
      <c r="K720" s="86"/>
      <c r="L720" s="24">
        <f t="shared" si="237"/>
        <v>0</v>
      </c>
      <c r="M720" s="15"/>
      <c r="N720" s="84"/>
    </row>
    <row r="721" spans="1:14" s="25" customFormat="1" ht="18.75" customHeight="1" x14ac:dyDescent="0.2">
      <c r="A721" s="247"/>
      <c r="B721" s="137" t="s">
        <v>284</v>
      </c>
      <c r="C721" s="138" t="s">
        <v>285</v>
      </c>
      <c r="D721" s="139" t="s">
        <v>273</v>
      </c>
      <c r="E721" s="139">
        <v>1</v>
      </c>
      <c r="F721" s="139">
        <v>10</v>
      </c>
      <c r="G721" s="139">
        <v>10.199999999999999</v>
      </c>
      <c r="H721" s="140">
        <f t="shared" si="234"/>
        <v>12.239999999999998</v>
      </c>
      <c r="I721" s="140">
        <v>6.63</v>
      </c>
      <c r="J721" s="140">
        <f t="shared" si="235"/>
        <v>7.9559999999999995</v>
      </c>
      <c r="K721" s="139"/>
      <c r="L721" s="186">
        <f t="shared" si="237"/>
        <v>0</v>
      </c>
      <c r="M721" s="15"/>
      <c r="N721" s="84"/>
    </row>
    <row r="722" spans="1:14" s="25" customFormat="1" ht="18.75" customHeight="1" x14ac:dyDescent="0.2">
      <c r="A722" s="247"/>
      <c r="B722" s="137" t="s">
        <v>921</v>
      </c>
      <c r="C722" s="138" t="s">
        <v>922</v>
      </c>
      <c r="D722" s="139" t="s">
        <v>273</v>
      </c>
      <c r="E722" s="139">
        <v>1</v>
      </c>
      <c r="F722" s="139">
        <v>10</v>
      </c>
      <c r="G722" s="139">
        <v>10.79</v>
      </c>
      <c r="H722" s="140">
        <f t="shared" si="234"/>
        <v>12.947999999999999</v>
      </c>
      <c r="I722" s="140">
        <v>7.01</v>
      </c>
      <c r="J722" s="140">
        <f>I722*1.2</f>
        <v>8.411999999999999</v>
      </c>
      <c r="K722" s="139"/>
      <c r="L722" s="186">
        <f t="shared" si="237"/>
        <v>0</v>
      </c>
      <c r="M722" s="15"/>
      <c r="N722" s="84"/>
    </row>
    <row r="723" spans="1:14" s="25" customFormat="1" ht="18.75" customHeight="1" x14ac:dyDescent="0.2">
      <c r="A723" s="247"/>
      <c r="B723" s="137" t="s">
        <v>286</v>
      </c>
      <c r="C723" s="138" t="s">
        <v>287</v>
      </c>
      <c r="D723" s="139" t="s">
        <v>273</v>
      </c>
      <c r="E723" s="139">
        <v>1</v>
      </c>
      <c r="F723" s="139">
        <v>10</v>
      </c>
      <c r="G723" s="139">
        <v>9.65</v>
      </c>
      <c r="H723" s="140">
        <f t="shared" si="234"/>
        <v>11.58</v>
      </c>
      <c r="I723" s="140">
        <v>6.27</v>
      </c>
      <c r="J723" s="140">
        <f t="shared" si="235"/>
        <v>7.5239999999999991</v>
      </c>
      <c r="K723" s="139"/>
      <c r="L723" s="186">
        <f t="shared" si="237"/>
        <v>0</v>
      </c>
      <c r="M723" s="15"/>
      <c r="N723" s="84"/>
    </row>
    <row r="724" spans="1:14" s="25" customFormat="1" ht="18.75" customHeight="1" x14ac:dyDescent="0.2">
      <c r="A724" s="247"/>
      <c r="B724" s="9" t="s">
        <v>288</v>
      </c>
      <c r="C724" s="41" t="s">
        <v>289</v>
      </c>
      <c r="D724" s="86" t="s">
        <v>273</v>
      </c>
      <c r="E724" s="86">
        <v>1</v>
      </c>
      <c r="F724" s="86">
        <v>10</v>
      </c>
      <c r="G724" s="90">
        <v>15.71</v>
      </c>
      <c r="H724" s="36">
        <f t="shared" si="234"/>
        <v>18.852</v>
      </c>
      <c r="I724" s="36">
        <f>G724*(100%-N1)</f>
        <v>12.0967</v>
      </c>
      <c r="J724" s="36">
        <f t="shared" si="235"/>
        <v>14.51604</v>
      </c>
      <c r="K724" s="86"/>
      <c r="L724" s="24">
        <f t="shared" si="237"/>
        <v>0</v>
      </c>
      <c r="M724" s="15"/>
      <c r="N724" s="84"/>
    </row>
    <row r="725" spans="1:14" s="25" customFormat="1" ht="32.25" customHeight="1" x14ac:dyDescent="0.2">
      <c r="A725" s="249"/>
      <c r="B725" s="9" t="s">
        <v>741</v>
      </c>
      <c r="C725" s="41" t="s">
        <v>716</v>
      </c>
      <c r="D725" s="113" t="s">
        <v>206</v>
      </c>
      <c r="E725" s="113">
        <v>1</v>
      </c>
      <c r="F725" s="113">
        <v>1</v>
      </c>
      <c r="G725" s="113">
        <v>0.15</v>
      </c>
      <c r="H725" s="36">
        <f t="shared" si="234"/>
        <v>0.18</v>
      </c>
      <c r="I725" s="36">
        <v>0.15</v>
      </c>
      <c r="J725" s="36">
        <f t="shared" ref="J725:J731" si="238">I725*1.2</f>
        <v>0.18</v>
      </c>
      <c r="K725" s="113"/>
      <c r="L725" s="24">
        <f t="shared" si="237"/>
        <v>0</v>
      </c>
      <c r="M725" s="15"/>
      <c r="N725" s="84"/>
    </row>
    <row r="726" spans="1:14" s="25" customFormat="1" ht="25.5" customHeight="1" x14ac:dyDescent="0.2">
      <c r="A726" s="249"/>
      <c r="B726" s="9" t="s">
        <v>801</v>
      </c>
      <c r="C726" s="41" t="s">
        <v>802</v>
      </c>
      <c r="D726" s="113" t="s">
        <v>206</v>
      </c>
      <c r="E726" s="113">
        <v>10</v>
      </c>
      <c r="F726" s="113">
        <v>10</v>
      </c>
      <c r="G726" s="113">
        <v>0.15</v>
      </c>
      <c r="H726" s="36">
        <f t="shared" si="234"/>
        <v>0.18</v>
      </c>
      <c r="I726" s="36">
        <v>0.14000000000000001</v>
      </c>
      <c r="J726" s="36">
        <f t="shared" si="238"/>
        <v>0.16800000000000001</v>
      </c>
      <c r="K726" s="113"/>
      <c r="L726" s="24">
        <f t="shared" si="237"/>
        <v>0</v>
      </c>
      <c r="M726" s="15"/>
      <c r="N726" s="84"/>
    </row>
    <row r="727" spans="1:14" s="25" customFormat="1" ht="22.5" customHeight="1" x14ac:dyDescent="0.2">
      <c r="A727" s="249"/>
      <c r="B727" s="9" t="s">
        <v>803</v>
      </c>
      <c r="C727" s="41" t="s">
        <v>804</v>
      </c>
      <c r="D727" s="113" t="s">
        <v>206</v>
      </c>
      <c r="E727" s="113">
        <v>10</v>
      </c>
      <c r="F727" s="113">
        <v>10</v>
      </c>
      <c r="G727" s="113">
        <v>0.13</v>
      </c>
      <c r="H727" s="36">
        <f t="shared" si="234"/>
        <v>0.156</v>
      </c>
      <c r="I727" s="36">
        <v>0.13</v>
      </c>
      <c r="J727" s="36">
        <f t="shared" si="238"/>
        <v>0.156</v>
      </c>
      <c r="K727" s="113"/>
      <c r="L727" s="24">
        <f t="shared" si="237"/>
        <v>0</v>
      </c>
      <c r="M727" s="15"/>
      <c r="N727" s="84"/>
    </row>
    <row r="728" spans="1:14" s="25" customFormat="1" ht="19.5" customHeight="1" x14ac:dyDescent="0.2">
      <c r="A728" s="249"/>
      <c r="B728" s="9" t="s">
        <v>805</v>
      </c>
      <c r="C728" s="41" t="s">
        <v>806</v>
      </c>
      <c r="D728" s="113" t="s">
        <v>206</v>
      </c>
      <c r="E728" s="113">
        <v>10</v>
      </c>
      <c r="F728" s="113">
        <v>10</v>
      </c>
      <c r="G728" s="113">
        <v>0.21</v>
      </c>
      <c r="H728" s="36">
        <f t="shared" si="234"/>
        <v>0.252</v>
      </c>
      <c r="I728" s="36">
        <v>0.23</v>
      </c>
      <c r="J728" s="36">
        <f t="shared" si="238"/>
        <v>0.27600000000000002</v>
      </c>
      <c r="K728" s="113"/>
      <c r="L728" s="24">
        <f t="shared" si="237"/>
        <v>0</v>
      </c>
      <c r="M728" s="15"/>
      <c r="N728" s="84"/>
    </row>
    <row r="729" spans="1:14" s="25" customFormat="1" ht="17.25" customHeight="1" x14ac:dyDescent="0.2">
      <c r="A729" s="249"/>
      <c r="B729" s="9" t="s">
        <v>807</v>
      </c>
      <c r="C729" s="41" t="s">
        <v>808</v>
      </c>
      <c r="D729" s="113" t="s">
        <v>206</v>
      </c>
      <c r="E729" s="113">
        <v>10</v>
      </c>
      <c r="F729" s="113">
        <v>10</v>
      </c>
      <c r="G729" s="113">
        <v>0.34</v>
      </c>
      <c r="H729" s="36">
        <f t="shared" si="234"/>
        <v>0.40800000000000003</v>
      </c>
      <c r="I729" s="36">
        <v>0.39</v>
      </c>
      <c r="J729" s="36">
        <f t="shared" si="238"/>
        <v>0.46799999999999997</v>
      </c>
      <c r="K729" s="113"/>
      <c r="L729" s="24">
        <f t="shared" si="237"/>
        <v>0</v>
      </c>
      <c r="M729" s="15"/>
      <c r="N729" s="84"/>
    </row>
    <row r="730" spans="1:14" s="25" customFormat="1" ht="18.75" customHeight="1" x14ac:dyDescent="0.2">
      <c r="A730" s="249"/>
      <c r="B730" s="9" t="s">
        <v>809</v>
      </c>
      <c r="C730" s="41" t="s">
        <v>810</v>
      </c>
      <c r="D730" s="113" t="s">
        <v>206</v>
      </c>
      <c r="E730" s="113">
        <v>10</v>
      </c>
      <c r="F730" s="113">
        <v>10</v>
      </c>
      <c r="G730" s="113">
        <v>0.43</v>
      </c>
      <c r="H730" s="36">
        <f t="shared" si="234"/>
        <v>0.51600000000000001</v>
      </c>
      <c r="I730" s="36">
        <v>0.47</v>
      </c>
      <c r="J730" s="36">
        <f t="shared" si="238"/>
        <v>0.56399999999999995</v>
      </c>
      <c r="K730" s="113"/>
      <c r="L730" s="24">
        <f t="shared" si="237"/>
        <v>0</v>
      </c>
      <c r="M730" s="15"/>
      <c r="N730" s="84"/>
    </row>
    <row r="731" spans="1:14" s="25" customFormat="1" ht="18.75" customHeight="1" x14ac:dyDescent="0.2">
      <c r="A731" s="249"/>
      <c r="B731" s="34">
        <v>20650</v>
      </c>
      <c r="C731" s="35" t="s">
        <v>399</v>
      </c>
      <c r="D731" s="113" t="s">
        <v>206</v>
      </c>
      <c r="E731" s="113">
        <v>1</v>
      </c>
      <c r="F731" s="113">
        <v>1</v>
      </c>
      <c r="G731" s="113">
        <v>0.64</v>
      </c>
      <c r="H731" s="36">
        <f>G731*1.2</f>
        <v>0.76800000000000002</v>
      </c>
      <c r="I731" s="36">
        <v>0.7</v>
      </c>
      <c r="J731" s="36">
        <f t="shared" si="238"/>
        <v>0.84</v>
      </c>
      <c r="K731" s="113"/>
      <c r="L731" s="24">
        <f t="shared" si="237"/>
        <v>0</v>
      </c>
      <c r="M731" s="15"/>
      <c r="N731" s="84"/>
    </row>
    <row r="732" spans="1:14" s="25" customFormat="1" ht="19.5" customHeight="1" x14ac:dyDescent="0.2">
      <c r="A732" s="249"/>
      <c r="B732" s="9" t="s">
        <v>717</v>
      </c>
      <c r="C732" s="41" t="s">
        <v>742</v>
      </c>
      <c r="D732" s="86" t="s">
        <v>206</v>
      </c>
      <c r="E732" s="86">
        <v>10</v>
      </c>
      <c r="F732" s="86">
        <v>10</v>
      </c>
      <c r="G732" s="90">
        <v>7.42</v>
      </c>
      <c r="H732" s="36">
        <f t="shared" si="234"/>
        <v>8.9039999999999999</v>
      </c>
      <c r="I732" s="36">
        <f>G732*(100%-N1)</f>
        <v>5.7134</v>
      </c>
      <c r="J732" s="36">
        <f t="shared" si="235"/>
        <v>6.8560799999999995</v>
      </c>
      <c r="K732" s="86"/>
      <c r="L732" s="24">
        <f t="shared" si="237"/>
        <v>0</v>
      </c>
      <c r="M732" s="15"/>
      <c r="N732" s="84"/>
    </row>
    <row r="733" spans="1:14" s="25" customFormat="1" ht="18" customHeight="1" x14ac:dyDescent="0.2">
      <c r="A733" s="249"/>
      <c r="B733" s="9" t="s">
        <v>718</v>
      </c>
      <c r="C733" s="41" t="s">
        <v>743</v>
      </c>
      <c r="D733" s="86" t="s">
        <v>206</v>
      </c>
      <c r="E733" s="86">
        <v>10</v>
      </c>
      <c r="F733" s="86">
        <v>10</v>
      </c>
      <c r="G733" s="90">
        <v>12.58</v>
      </c>
      <c r="H733" s="36">
        <f t="shared" si="234"/>
        <v>15.096</v>
      </c>
      <c r="I733" s="36">
        <f>G733*(100%-N1)</f>
        <v>9.6866000000000003</v>
      </c>
      <c r="J733" s="36">
        <f t="shared" si="235"/>
        <v>11.62392</v>
      </c>
      <c r="K733" s="86"/>
      <c r="L733" s="24">
        <f t="shared" si="237"/>
        <v>0</v>
      </c>
      <c r="M733" s="15"/>
      <c r="N733" s="84"/>
    </row>
    <row r="734" spans="1:14" s="25" customFormat="1" ht="21.75" customHeight="1" x14ac:dyDescent="0.2">
      <c r="A734" s="249"/>
      <c r="B734" s="9" t="s">
        <v>719</v>
      </c>
      <c r="C734" s="41" t="s">
        <v>744</v>
      </c>
      <c r="D734" s="86" t="s">
        <v>206</v>
      </c>
      <c r="E734" s="86">
        <v>10</v>
      </c>
      <c r="F734" s="86">
        <v>10</v>
      </c>
      <c r="G734" s="90">
        <v>12.26</v>
      </c>
      <c r="H734" s="36">
        <f t="shared" si="234"/>
        <v>14.712</v>
      </c>
      <c r="I734" s="36">
        <f>G734*(100%-N1)</f>
        <v>9.4402000000000008</v>
      </c>
      <c r="J734" s="36">
        <f t="shared" si="235"/>
        <v>11.328240000000001</v>
      </c>
      <c r="K734" s="86"/>
      <c r="L734" s="24">
        <f t="shared" si="237"/>
        <v>0</v>
      </c>
      <c r="M734" s="15"/>
      <c r="N734" s="84"/>
    </row>
    <row r="735" spans="1:14" s="25" customFormat="1" ht="21.75" customHeight="1" x14ac:dyDescent="0.2">
      <c r="A735" s="246"/>
      <c r="B735" s="120" t="s">
        <v>1165</v>
      </c>
      <c r="C735" s="123" t="s">
        <v>213</v>
      </c>
      <c r="D735" s="121" t="s">
        <v>836</v>
      </c>
      <c r="E735" s="121">
        <v>1</v>
      </c>
      <c r="F735" s="121">
        <v>1</v>
      </c>
      <c r="G735" s="121">
        <v>12.56</v>
      </c>
      <c r="H735" s="122">
        <f t="shared" ref="H735:H773" si="239">G735*1.2</f>
        <v>15.071999999999999</v>
      </c>
      <c r="I735" s="122">
        <f>G735*(100%-N1)</f>
        <v>9.6712000000000007</v>
      </c>
      <c r="J735" s="122">
        <f t="shared" ref="J735:J773" si="240">I735*1.2</f>
        <v>11.60544</v>
      </c>
      <c r="K735" s="121"/>
      <c r="L735" s="170">
        <f t="shared" si="237"/>
        <v>0</v>
      </c>
      <c r="M735" s="15"/>
      <c r="N735" s="84"/>
    </row>
    <row r="736" spans="1:14" s="25" customFormat="1" ht="21.75" customHeight="1" x14ac:dyDescent="0.2">
      <c r="A736" s="247"/>
      <c r="B736" s="120" t="s">
        <v>1166</v>
      </c>
      <c r="C736" s="123" t="s">
        <v>214</v>
      </c>
      <c r="D736" s="121" t="s">
        <v>836</v>
      </c>
      <c r="E736" s="121">
        <v>1</v>
      </c>
      <c r="F736" s="121">
        <v>1</v>
      </c>
      <c r="G736" s="121">
        <v>20.29</v>
      </c>
      <c r="H736" s="122">
        <f t="shared" si="239"/>
        <v>24.347999999999999</v>
      </c>
      <c r="I736" s="122">
        <f>G736*(100%-N1)</f>
        <v>15.6233</v>
      </c>
      <c r="J736" s="122">
        <f t="shared" si="240"/>
        <v>18.747959999999999</v>
      </c>
      <c r="K736" s="121"/>
      <c r="L736" s="170">
        <f t="shared" si="237"/>
        <v>0</v>
      </c>
      <c r="M736" s="15"/>
      <c r="N736" s="84"/>
    </row>
    <row r="737" spans="1:14" s="25" customFormat="1" ht="21.75" customHeight="1" x14ac:dyDescent="0.2">
      <c r="A737" s="247"/>
      <c r="B737" s="120" t="s">
        <v>1167</v>
      </c>
      <c r="C737" s="123" t="s">
        <v>215</v>
      </c>
      <c r="D737" s="121" t="s">
        <v>836</v>
      </c>
      <c r="E737" s="121">
        <v>1</v>
      </c>
      <c r="F737" s="121">
        <v>1</v>
      </c>
      <c r="G737" s="121">
        <v>35.81</v>
      </c>
      <c r="H737" s="122">
        <f t="shared" si="239"/>
        <v>42.972000000000001</v>
      </c>
      <c r="I737" s="122">
        <f>G737*(100%-N1)</f>
        <v>27.573700000000002</v>
      </c>
      <c r="J737" s="122">
        <f t="shared" si="240"/>
        <v>33.088439999999999</v>
      </c>
      <c r="K737" s="121"/>
      <c r="L737" s="170">
        <f t="shared" si="237"/>
        <v>0</v>
      </c>
      <c r="M737" s="15"/>
      <c r="N737" s="84"/>
    </row>
    <row r="738" spans="1:14" s="25" customFormat="1" ht="21.75" customHeight="1" x14ac:dyDescent="0.2">
      <c r="A738" s="248"/>
      <c r="B738" s="120" t="s">
        <v>1168</v>
      </c>
      <c r="C738" s="123" t="s">
        <v>455</v>
      </c>
      <c r="D738" s="121" t="s">
        <v>836</v>
      </c>
      <c r="E738" s="121">
        <v>1</v>
      </c>
      <c r="F738" s="121">
        <v>1</v>
      </c>
      <c r="G738" s="121">
        <v>53.56</v>
      </c>
      <c r="H738" s="122">
        <f t="shared" si="239"/>
        <v>64.272000000000006</v>
      </c>
      <c r="I738" s="122">
        <f t="shared" ref="I738:I743" si="241">G738*(100%-N1)</f>
        <v>41.241199999999999</v>
      </c>
      <c r="J738" s="122">
        <f>I738*1.2</f>
        <v>49.489439999999995</v>
      </c>
      <c r="K738" s="121"/>
      <c r="L738" s="170">
        <f t="shared" ref="L738:L783" si="242">I738*K738</f>
        <v>0</v>
      </c>
      <c r="M738" s="15"/>
      <c r="N738" s="84"/>
    </row>
    <row r="739" spans="1:14" s="25" customFormat="1" ht="21.75" customHeight="1" x14ac:dyDescent="0.2">
      <c r="A739" s="246"/>
      <c r="B739" s="120" t="s">
        <v>1169</v>
      </c>
      <c r="C739" s="123" t="s">
        <v>1170</v>
      </c>
      <c r="D739" s="121" t="s">
        <v>778</v>
      </c>
      <c r="E739" s="121">
        <v>1</v>
      </c>
      <c r="F739" s="121">
        <v>1</v>
      </c>
      <c r="G739" s="121">
        <v>2.96</v>
      </c>
      <c r="H739" s="122">
        <f t="shared" si="239"/>
        <v>3.552</v>
      </c>
      <c r="I739" s="122">
        <f t="shared" si="241"/>
        <v>2.96</v>
      </c>
      <c r="J739" s="122">
        <f t="shared" ref="J739:J743" si="243">I739*1.2</f>
        <v>3.552</v>
      </c>
      <c r="K739" s="121"/>
      <c r="L739" s="170">
        <f t="shared" ref="L739:L743" si="244">I739*K739</f>
        <v>0</v>
      </c>
      <c r="M739" s="15"/>
      <c r="N739" s="84"/>
    </row>
    <row r="740" spans="1:14" s="25" customFormat="1" ht="21.75" customHeight="1" x14ac:dyDescent="0.2">
      <c r="A740" s="247"/>
      <c r="B740" s="120" t="s">
        <v>1175</v>
      </c>
      <c r="C740" s="123" t="s">
        <v>1171</v>
      </c>
      <c r="D740" s="121" t="s">
        <v>778</v>
      </c>
      <c r="E740" s="121">
        <v>1</v>
      </c>
      <c r="F740" s="121">
        <v>1</v>
      </c>
      <c r="G740" s="121">
        <v>3.95</v>
      </c>
      <c r="H740" s="122">
        <f t="shared" si="239"/>
        <v>4.74</v>
      </c>
      <c r="I740" s="122">
        <f t="shared" si="241"/>
        <v>3.95</v>
      </c>
      <c r="J740" s="122">
        <f t="shared" si="243"/>
        <v>4.74</v>
      </c>
      <c r="K740" s="121"/>
      <c r="L740" s="170">
        <f t="shared" si="244"/>
        <v>0</v>
      </c>
      <c r="M740" s="15"/>
      <c r="N740" s="84"/>
    </row>
    <row r="741" spans="1:14" s="25" customFormat="1" ht="21.75" customHeight="1" x14ac:dyDescent="0.2">
      <c r="A741" s="247"/>
      <c r="B741" s="120" t="s">
        <v>1176</v>
      </c>
      <c r="C741" s="123" t="s">
        <v>1172</v>
      </c>
      <c r="D741" s="121" t="s">
        <v>778</v>
      </c>
      <c r="E741" s="121">
        <v>1</v>
      </c>
      <c r="F741" s="121">
        <v>1</v>
      </c>
      <c r="G741" s="121">
        <v>4.2699999999999996</v>
      </c>
      <c r="H741" s="122">
        <f t="shared" si="239"/>
        <v>5.1239999999999997</v>
      </c>
      <c r="I741" s="122">
        <f t="shared" si="241"/>
        <v>4.2699999999999996</v>
      </c>
      <c r="J741" s="122">
        <f t="shared" si="243"/>
        <v>5.1239999999999997</v>
      </c>
      <c r="K741" s="121"/>
      <c r="L741" s="170">
        <f t="shared" si="244"/>
        <v>0</v>
      </c>
      <c r="M741" s="15"/>
      <c r="N741" s="84"/>
    </row>
    <row r="742" spans="1:14" s="25" customFormat="1" ht="21.75" customHeight="1" x14ac:dyDescent="0.2">
      <c r="A742" s="247"/>
      <c r="B742" s="120" t="s">
        <v>1177</v>
      </c>
      <c r="C742" s="123" t="s">
        <v>1173</v>
      </c>
      <c r="D742" s="121" t="s">
        <v>778</v>
      </c>
      <c r="E742" s="121">
        <v>1</v>
      </c>
      <c r="F742" s="121">
        <v>1</v>
      </c>
      <c r="G742" s="121">
        <v>5.74</v>
      </c>
      <c r="H742" s="122">
        <f t="shared" si="239"/>
        <v>6.8879999999999999</v>
      </c>
      <c r="I742" s="122">
        <f t="shared" si="241"/>
        <v>5.74</v>
      </c>
      <c r="J742" s="122">
        <f t="shared" si="243"/>
        <v>6.8879999999999999</v>
      </c>
      <c r="K742" s="121"/>
      <c r="L742" s="170">
        <f t="shared" si="244"/>
        <v>0</v>
      </c>
      <c r="M742" s="15"/>
      <c r="N742" s="84"/>
    </row>
    <row r="743" spans="1:14" s="25" customFormat="1" ht="21.75" customHeight="1" x14ac:dyDescent="0.2">
      <c r="A743" s="248"/>
      <c r="B743" s="120" t="s">
        <v>1178</v>
      </c>
      <c r="C743" s="123" t="s">
        <v>1174</v>
      </c>
      <c r="D743" s="121" t="s">
        <v>778</v>
      </c>
      <c r="E743" s="121">
        <v>1</v>
      </c>
      <c r="F743" s="121">
        <v>1</v>
      </c>
      <c r="G743" s="121">
        <v>7.32</v>
      </c>
      <c r="H743" s="122">
        <f t="shared" si="239"/>
        <v>8.7840000000000007</v>
      </c>
      <c r="I743" s="122">
        <f t="shared" si="241"/>
        <v>7.32</v>
      </c>
      <c r="J743" s="122">
        <f t="shared" si="243"/>
        <v>8.7840000000000007</v>
      </c>
      <c r="K743" s="121"/>
      <c r="L743" s="170">
        <f t="shared" si="244"/>
        <v>0</v>
      </c>
      <c r="M743" s="15"/>
      <c r="N743" s="84"/>
    </row>
    <row r="744" spans="1:14" s="25" customFormat="1" ht="21.75" customHeight="1" x14ac:dyDescent="0.2">
      <c r="A744" s="246"/>
      <c r="B744" s="120" t="s">
        <v>1299</v>
      </c>
      <c r="C744" s="123" t="s">
        <v>1298</v>
      </c>
      <c r="D744" s="121" t="s">
        <v>836</v>
      </c>
      <c r="E744" s="121">
        <v>1</v>
      </c>
      <c r="F744" s="121">
        <v>1</v>
      </c>
      <c r="G744" s="121">
        <v>11.84</v>
      </c>
      <c r="H744" s="122">
        <f t="shared" si="239"/>
        <v>14.208</v>
      </c>
      <c r="I744" s="122">
        <f>G744*(100%-N1)</f>
        <v>9.1167999999999996</v>
      </c>
      <c r="J744" s="122">
        <f t="shared" ref="J744" si="245">I744*1.2</f>
        <v>10.940159999999999</v>
      </c>
      <c r="K744" s="121"/>
      <c r="L744" s="170">
        <f t="shared" ref="L744" si="246">I744*K744</f>
        <v>0</v>
      </c>
      <c r="M744" s="15"/>
      <c r="N744" s="84"/>
    </row>
    <row r="745" spans="1:14" s="25" customFormat="1" ht="22.5" customHeight="1" x14ac:dyDescent="0.2">
      <c r="A745" s="247"/>
      <c r="B745" s="120" t="s">
        <v>1297</v>
      </c>
      <c r="C745" s="123" t="s">
        <v>1296</v>
      </c>
      <c r="D745" s="121" t="s">
        <v>836</v>
      </c>
      <c r="E745" s="121">
        <v>1</v>
      </c>
      <c r="F745" s="121">
        <v>1</v>
      </c>
      <c r="G745" s="121">
        <v>13.43</v>
      </c>
      <c r="H745" s="122">
        <f t="shared" si="239"/>
        <v>16.116</v>
      </c>
      <c r="I745" s="122">
        <f>G745*(100%-N1)</f>
        <v>10.341100000000001</v>
      </c>
      <c r="J745" s="122">
        <f t="shared" ref="J745" si="247">I745*1.2</f>
        <v>12.409320000000001</v>
      </c>
      <c r="K745" s="121"/>
      <c r="L745" s="170">
        <f t="shared" ref="L745" si="248">I745*K745</f>
        <v>0</v>
      </c>
      <c r="M745" s="15"/>
      <c r="N745" s="84"/>
    </row>
    <row r="746" spans="1:14" s="25" customFormat="1" ht="22.5" customHeight="1" x14ac:dyDescent="0.2">
      <c r="A746" s="247"/>
      <c r="B746" s="120" t="s">
        <v>1301</v>
      </c>
      <c r="C746" s="123" t="s">
        <v>1300</v>
      </c>
      <c r="D746" s="121" t="s">
        <v>836</v>
      </c>
      <c r="E746" s="121">
        <v>1</v>
      </c>
      <c r="F746" s="121">
        <v>1</v>
      </c>
      <c r="G746" s="121">
        <v>17.59</v>
      </c>
      <c r="H746" s="122">
        <f t="shared" si="239"/>
        <v>21.108000000000001</v>
      </c>
      <c r="I746" s="122">
        <f>G746*(100%-N1)</f>
        <v>13.5443</v>
      </c>
      <c r="J746" s="122">
        <f t="shared" ref="J746:J750" si="249">I746*1.2</f>
        <v>16.253159999999998</v>
      </c>
      <c r="K746" s="121"/>
      <c r="L746" s="170">
        <f t="shared" ref="L746:L750" si="250">I746*K746</f>
        <v>0</v>
      </c>
      <c r="M746" s="15"/>
      <c r="N746" s="84"/>
    </row>
    <row r="747" spans="1:14" s="25" customFormat="1" ht="22.5" customHeight="1" x14ac:dyDescent="0.2">
      <c r="A747" s="247"/>
      <c r="B747" s="120" t="s">
        <v>1303</v>
      </c>
      <c r="C747" s="123" t="s">
        <v>1302</v>
      </c>
      <c r="D747" s="121" t="s">
        <v>836</v>
      </c>
      <c r="E747" s="121">
        <v>1</v>
      </c>
      <c r="F747" s="121">
        <v>1</v>
      </c>
      <c r="G747" s="121">
        <v>23.85</v>
      </c>
      <c r="H747" s="122">
        <f t="shared" si="239"/>
        <v>28.62</v>
      </c>
      <c r="I747" s="122">
        <f>G747*(100%-N1)</f>
        <v>18.364500000000003</v>
      </c>
      <c r="J747" s="122">
        <f t="shared" si="249"/>
        <v>22.037400000000002</v>
      </c>
      <c r="K747" s="121"/>
      <c r="L747" s="170">
        <f t="shared" si="250"/>
        <v>0</v>
      </c>
      <c r="M747" s="15"/>
      <c r="N747" s="84"/>
    </row>
    <row r="748" spans="1:14" s="25" customFormat="1" ht="22.5" customHeight="1" x14ac:dyDescent="0.2">
      <c r="A748" s="247"/>
      <c r="B748" s="120" t="s">
        <v>1307</v>
      </c>
      <c r="C748" s="123" t="s">
        <v>1306</v>
      </c>
      <c r="D748" s="121" t="s">
        <v>836</v>
      </c>
      <c r="E748" s="121">
        <v>1</v>
      </c>
      <c r="F748" s="121">
        <v>1</v>
      </c>
      <c r="G748" s="121">
        <v>38.369999999999997</v>
      </c>
      <c r="H748" s="122">
        <f t="shared" si="239"/>
        <v>46.043999999999997</v>
      </c>
      <c r="I748" s="122">
        <f>G748*(100%-N1)</f>
        <v>29.544899999999998</v>
      </c>
      <c r="J748" s="122">
        <f t="shared" ref="J748" si="251">I748*1.2</f>
        <v>35.453879999999998</v>
      </c>
      <c r="K748" s="121"/>
      <c r="L748" s="170">
        <f t="shared" ref="L748" si="252">I748*K748</f>
        <v>0</v>
      </c>
      <c r="M748" s="15"/>
      <c r="N748" s="84"/>
    </row>
    <row r="749" spans="1:14" s="25" customFormat="1" ht="22.5" customHeight="1" x14ac:dyDescent="0.2">
      <c r="A749" s="247"/>
      <c r="B749" s="120" t="s">
        <v>1305</v>
      </c>
      <c r="C749" s="123" t="s">
        <v>1304</v>
      </c>
      <c r="D749" s="121" t="s">
        <v>836</v>
      </c>
      <c r="E749" s="121">
        <v>1</v>
      </c>
      <c r="F749" s="121">
        <v>1</v>
      </c>
      <c r="G749" s="121">
        <v>44.65</v>
      </c>
      <c r="H749" s="122">
        <f t="shared" si="239"/>
        <v>53.58</v>
      </c>
      <c r="I749" s="122">
        <f>G749*(100%-N1)</f>
        <v>34.380499999999998</v>
      </c>
      <c r="J749" s="122">
        <f t="shared" si="249"/>
        <v>41.256599999999999</v>
      </c>
      <c r="K749" s="121"/>
      <c r="L749" s="170">
        <f t="shared" si="250"/>
        <v>0</v>
      </c>
      <c r="M749" s="15"/>
      <c r="N749" s="84"/>
    </row>
    <row r="750" spans="1:14" s="25" customFormat="1" ht="22.5" customHeight="1" x14ac:dyDescent="0.2">
      <c r="A750" s="247"/>
      <c r="B750" s="120" t="s">
        <v>1309</v>
      </c>
      <c r="C750" s="123" t="s">
        <v>1308</v>
      </c>
      <c r="D750" s="121" t="s">
        <v>836</v>
      </c>
      <c r="E750" s="121">
        <v>1</v>
      </c>
      <c r="F750" s="121">
        <v>1</v>
      </c>
      <c r="G750" s="121">
        <v>45.4</v>
      </c>
      <c r="H750" s="122">
        <f t="shared" si="239"/>
        <v>54.48</v>
      </c>
      <c r="I750" s="122">
        <f>G750*(100%-N1)</f>
        <v>34.957999999999998</v>
      </c>
      <c r="J750" s="122">
        <f t="shared" si="249"/>
        <v>41.949599999999997</v>
      </c>
      <c r="K750" s="121"/>
      <c r="L750" s="170">
        <f t="shared" si="250"/>
        <v>0</v>
      </c>
      <c r="M750" s="15"/>
      <c r="N750" s="84"/>
    </row>
    <row r="751" spans="1:14" s="25" customFormat="1" ht="22.5" customHeight="1" x14ac:dyDescent="0.2">
      <c r="A751" s="246"/>
      <c r="B751" s="245" t="s">
        <v>1310</v>
      </c>
      <c r="C751" s="123" t="s">
        <v>275</v>
      </c>
      <c r="D751" s="121" t="s">
        <v>778</v>
      </c>
      <c r="E751" s="121">
        <v>1</v>
      </c>
      <c r="F751" s="121">
        <v>1</v>
      </c>
      <c r="G751" s="121">
        <v>2.39</v>
      </c>
      <c r="H751" s="122">
        <f t="shared" si="239"/>
        <v>2.8679999999999999</v>
      </c>
      <c r="I751" s="122">
        <f>G751*(100%-N1)</f>
        <v>1.8403</v>
      </c>
      <c r="J751" s="122">
        <f t="shared" ref="J751:J770" si="253">I751*1.2</f>
        <v>2.2083599999999999</v>
      </c>
      <c r="K751" s="121"/>
      <c r="L751" s="170">
        <f t="shared" ref="L751:L770" si="254">I751*K751</f>
        <v>0</v>
      </c>
      <c r="M751" s="15"/>
      <c r="N751" s="84"/>
    </row>
    <row r="752" spans="1:14" s="25" customFormat="1" ht="22.5" customHeight="1" x14ac:dyDescent="0.2">
      <c r="A752" s="247"/>
      <c r="B752" s="245" t="s">
        <v>1311</v>
      </c>
      <c r="C752" s="123" t="s">
        <v>1312</v>
      </c>
      <c r="D752" s="121" t="s">
        <v>778</v>
      </c>
      <c r="E752" s="121">
        <v>1</v>
      </c>
      <c r="F752" s="121">
        <v>1</v>
      </c>
      <c r="G752" s="121">
        <v>3.02</v>
      </c>
      <c r="H752" s="122">
        <f t="shared" si="239"/>
        <v>3.6239999999999997</v>
      </c>
      <c r="I752" s="122">
        <f>G752*(100%-N1)</f>
        <v>2.3254000000000001</v>
      </c>
      <c r="J752" s="122">
        <f t="shared" si="253"/>
        <v>2.7904800000000001</v>
      </c>
      <c r="K752" s="121"/>
      <c r="L752" s="170">
        <f t="shared" si="254"/>
        <v>0</v>
      </c>
      <c r="M752" s="15"/>
      <c r="N752" s="84"/>
    </row>
    <row r="753" spans="1:14" s="25" customFormat="1" ht="22.5" customHeight="1" x14ac:dyDescent="0.2">
      <c r="A753" s="247"/>
      <c r="B753" s="245" t="s">
        <v>1313</v>
      </c>
      <c r="C753" s="123" t="s">
        <v>277</v>
      </c>
      <c r="D753" s="121" t="s">
        <v>778</v>
      </c>
      <c r="E753" s="121">
        <v>1</v>
      </c>
      <c r="F753" s="121">
        <v>1</v>
      </c>
      <c r="G753" s="121">
        <v>3.78</v>
      </c>
      <c r="H753" s="122">
        <f t="shared" si="239"/>
        <v>4.5359999999999996</v>
      </c>
      <c r="I753" s="122">
        <f>G753*(100%-N1)</f>
        <v>2.9106000000000001</v>
      </c>
      <c r="J753" s="122">
        <f t="shared" si="253"/>
        <v>3.4927199999999998</v>
      </c>
      <c r="K753" s="121"/>
      <c r="L753" s="170">
        <f t="shared" si="254"/>
        <v>0</v>
      </c>
      <c r="M753" s="15"/>
      <c r="N753" s="84"/>
    </row>
    <row r="754" spans="1:14" s="25" customFormat="1" ht="22.5" customHeight="1" x14ac:dyDescent="0.2">
      <c r="A754" s="247"/>
      <c r="B754" s="245" t="s">
        <v>1314</v>
      </c>
      <c r="C754" s="123" t="s">
        <v>1315</v>
      </c>
      <c r="D754" s="121" t="s">
        <v>778</v>
      </c>
      <c r="E754" s="121">
        <v>1</v>
      </c>
      <c r="F754" s="121">
        <v>1</v>
      </c>
      <c r="G754" s="121">
        <v>3.9</v>
      </c>
      <c r="H754" s="122">
        <f t="shared" si="239"/>
        <v>4.68</v>
      </c>
      <c r="I754" s="122">
        <f>G754*(100%-N1)</f>
        <v>3.0030000000000001</v>
      </c>
      <c r="J754" s="122">
        <f t="shared" si="253"/>
        <v>3.6036000000000001</v>
      </c>
      <c r="K754" s="121"/>
      <c r="L754" s="170">
        <f t="shared" si="254"/>
        <v>0</v>
      </c>
      <c r="M754" s="15"/>
      <c r="N754" s="84"/>
    </row>
    <row r="755" spans="1:14" s="25" customFormat="1" ht="22.5" customHeight="1" x14ac:dyDescent="0.2">
      <c r="A755" s="247"/>
      <c r="B755" s="245" t="s">
        <v>1316</v>
      </c>
      <c r="C755" s="123" t="s">
        <v>1317</v>
      </c>
      <c r="D755" s="121" t="s">
        <v>778</v>
      </c>
      <c r="E755" s="121">
        <v>1</v>
      </c>
      <c r="F755" s="121">
        <v>1</v>
      </c>
      <c r="G755" s="121">
        <v>4.32</v>
      </c>
      <c r="H755" s="122">
        <f t="shared" si="239"/>
        <v>5.1840000000000002</v>
      </c>
      <c r="I755" s="122">
        <f>G755*(100%-N1)</f>
        <v>3.3264000000000005</v>
      </c>
      <c r="J755" s="122">
        <f t="shared" si="253"/>
        <v>3.9916800000000006</v>
      </c>
      <c r="K755" s="121"/>
      <c r="L755" s="170">
        <f t="shared" si="254"/>
        <v>0</v>
      </c>
      <c r="M755" s="15"/>
      <c r="N755" s="84"/>
    </row>
    <row r="756" spans="1:14" s="25" customFormat="1" ht="22.5" customHeight="1" x14ac:dyDescent="0.2">
      <c r="A756" s="247"/>
      <c r="B756" s="245" t="s">
        <v>1318</v>
      </c>
      <c r="C756" s="123" t="s">
        <v>1319</v>
      </c>
      <c r="D756" s="121" t="s">
        <v>778</v>
      </c>
      <c r="E756" s="121">
        <v>1</v>
      </c>
      <c r="F756" s="121">
        <v>1</v>
      </c>
      <c r="G756" s="121">
        <v>4.6100000000000003</v>
      </c>
      <c r="H756" s="122">
        <f t="shared" si="239"/>
        <v>5.532</v>
      </c>
      <c r="I756" s="122">
        <f>G756*(100%-N1)</f>
        <v>3.5497000000000005</v>
      </c>
      <c r="J756" s="122">
        <f t="shared" si="253"/>
        <v>4.2596400000000001</v>
      </c>
      <c r="K756" s="121"/>
      <c r="L756" s="170">
        <f t="shared" si="254"/>
        <v>0</v>
      </c>
      <c r="M756" s="15"/>
      <c r="N756" s="84"/>
    </row>
    <row r="757" spans="1:14" s="25" customFormat="1" ht="22.5" customHeight="1" x14ac:dyDescent="0.2">
      <c r="A757" s="247"/>
      <c r="B757" s="245" t="s">
        <v>1320</v>
      </c>
      <c r="C757" s="123" t="s">
        <v>1321</v>
      </c>
      <c r="D757" s="121" t="s">
        <v>778</v>
      </c>
      <c r="E757" s="121">
        <v>1</v>
      </c>
      <c r="F757" s="121">
        <v>1</v>
      </c>
      <c r="G757" s="121">
        <v>4.6399999999999997</v>
      </c>
      <c r="H757" s="122">
        <f t="shared" si="239"/>
        <v>5.5679999999999996</v>
      </c>
      <c r="I757" s="122">
        <f>G757*(100%-N1)</f>
        <v>3.5728</v>
      </c>
      <c r="J757" s="122">
        <f t="shared" si="253"/>
        <v>4.2873599999999996</v>
      </c>
      <c r="K757" s="121"/>
      <c r="L757" s="170">
        <f t="shared" si="254"/>
        <v>0</v>
      </c>
      <c r="M757" s="15"/>
      <c r="N757" s="84"/>
    </row>
    <row r="758" spans="1:14" s="25" customFormat="1" ht="22.5" customHeight="1" x14ac:dyDescent="0.2">
      <c r="A758" s="247"/>
      <c r="B758" s="245" t="s">
        <v>1322</v>
      </c>
      <c r="C758" s="123" t="s">
        <v>1323</v>
      </c>
      <c r="D758" s="121" t="s">
        <v>778</v>
      </c>
      <c r="E758" s="121">
        <v>1</v>
      </c>
      <c r="F758" s="121">
        <v>1</v>
      </c>
      <c r="G758" s="121">
        <v>5.07</v>
      </c>
      <c r="H758" s="122">
        <f t="shared" si="239"/>
        <v>6.0840000000000005</v>
      </c>
      <c r="I758" s="122">
        <f>G758*(100%-N1)</f>
        <v>3.9039000000000001</v>
      </c>
      <c r="J758" s="122">
        <f t="shared" si="253"/>
        <v>4.6846800000000002</v>
      </c>
      <c r="K758" s="121"/>
      <c r="L758" s="170">
        <f t="shared" si="254"/>
        <v>0</v>
      </c>
      <c r="M758" s="15"/>
      <c r="N758" s="84"/>
    </row>
    <row r="759" spans="1:14" s="25" customFormat="1" ht="22.5" customHeight="1" x14ac:dyDescent="0.2">
      <c r="A759" s="247"/>
      <c r="B759" s="245" t="s">
        <v>1324</v>
      </c>
      <c r="C759" s="123" t="s">
        <v>1325</v>
      </c>
      <c r="D759" s="121" t="s">
        <v>778</v>
      </c>
      <c r="E759" s="121">
        <v>1</v>
      </c>
      <c r="F759" s="121">
        <v>1</v>
      </c>
      <c r="G759" s="121">
        <v>5.37</v>
      </c>
      <c r="H759" s="122">
        <f t="shared" si="239"/>
        <v>6.444</v>
      </c>
      <c r="I759" s="122">
        <f>G759*(100%-N1)</f>
        <v>4.1349</v>
      </c>
      <c r="J759" s="122">
        <f t="shared" si="253"/>
        <v>4.9618799999999998</v>
      </c>
      <c r="K759" s="121"/>
      <c r="L759" s="170">
        <f t="shared" si="254"/>
        <v>0</v>
      </c>
      <c r="M759" s="15"/>
      <c r="N759" s="84"/>
    </row>
    <row r="760" spans="1:14" s="25" customFormat="1" ht="22.5" customHeight="1" x14ac:dyDescent="0.2">
      <c r="A760" s="247"/>
      <c r="B760" s="245" t="s">
        <v>1326</v>
      </c>
      <c r="C760" s="123" t="s">
        <v>1327</v>
      </c>
      <c r="D760" s="121" t="s">
        <v>778</v>
      </c>
      <c r="E760" s="121">
        <v>1</v>
      </c>
      <c r="F760" s="121">
        <v>1</v>
      </c>
      <c r="G760" s="121">
        <v>5.46</v>
      </c>
      <c r="H760" s="122">
        <f t="shared" si="239"/>
        <v>6.5519999999999996</v>
      </c>
      <c r="I760" s="122">
        <f>G760*(100%-N1)</f>
        <v>4.2042000000000002</v>
      </c>
      <c r="J760" s="122">
        <f t="shared" si="253"/>
        <v>5.0450400000000002</v>
      </c>
      <c r="K760" s="121"/>
      <c r="L760" s="170">
        <f t="shared" si="254"/>
        <v>0</v>
      </c>
      <c r="M760" s="15"/>
      <c r="N760" s="84"/>
    </row>
    <row r="761" spans="1:14" s="25" customFormat="1" ht="22.5" customHeight="1" x14ac:dyDescent="0.2">
      <c r="A761" s="247"/>
      <c r="B761" s="245" t="s">
        <v>1333</v>
      </c>
      <c r="C761" s="123" t="s">
        <v>1334</v>
      </c>
      <c r="D761" s="121" t="s">
        <v>778</v>
      </c>
      <c r="E761" s="121">
        <v>1</v>
      </c>
      <c r="F761" s="121">
        <v>1</v>
      </c>
      <c r="G761" s="121">
        <v>5.8</v>
      </c>
      <c r="H761" s="122">
        <f t="shared" si="239"/>
        <v>6.96</v>
      </c>
      <c r="I761" s="122">
        <f>G761*(100%-N1)</f>
        <v>4.4660000000000002</v>
      </c>
      <c r="J761" s="122">
        <f t="shared" ref="J761" si="255">I761*1.2</f>
        <v>5.3592000000000004</v>
      </c>
      <c r="K761" s="121"/>
      <c r="L761" s="170">
        <f t="shared" ref="L761" si="256">I761*K761</f>
        <v>0</v>
      </c>
      <c r="M761" s="15"/>
      <c r="N761" s="84"/>
    </row>
    <row r="762" spans="1:14" s="25" customFormat="1" ht="22.5" customHeight="1" x14ac:dyDescent="0.2">
      <c r="A762" s="247"/>
      <c r="B762" s="245" t="s">
        <v>1328</v>
      </c>
      <c r="C762" s="123" t="s">
        <v>1329</v>
      </c>
      <c r="D762" s="121" t="s">
        <v>778</v>
      </c>
      <c r="E762" s="121">
        <v>1</v>
      </c>
      <c r="F762" s="121">
        <v>1</v>
      </c>
      <c r="G762" s="121">
        <v>5.74</v>
      </c>
      <c r="H762" s="122">
        <f t="shared" si="239"/>
        <v>6.8879999999999999</v>
      </c>
      <c r="I762" s="122">
        <f>G762*(100%-N1)</f>
        <v>4.4198000000000004</v>
      </c>
      <c r="J762" s="122">
        <f t="shared" si="253"/>
        <v>5.3037600000000005</v>
      </c>
      <c r="K762" s="121"/>
      <c r="L762" s="170">
        <f t="shared" si="254"/>
        <v>0</v>
      </c>
      <c r="M762" s="15"/>
      <c r="N762" s="84"/>
    </row>
    <row r="763" spans="1:14" s="25" customFormat="1" ht="22.5" customHeight="1" x14ac:dyDescent="0.2">
      <c r="A763" s="247"/>
      <c r="B763" s="245" t="s">
        <v>1330</v>
      </c>
      <c r="C763" s="123" t="s">
        <v>279</v>
      </c>
      <c r="D763" s="121" t="s">
        <v>778</v>
      </c>
      <c r="E763" s="121">
        <v>1</v>
      </c>
      <c r="F763" s="121">
        <v>1</v>
      </c>
      <c r="G763" s="121">
        <v>6.03</v>
      </c>
      <c r="H763" s="122">
        <f t="shared" si="239"/>
        <v>7.2359999999999998</v>
      </c>
      <c r="I763" s="122">
        <f>G763*(100%-N1)</f>
        <v>4.6431000000000004</v>
      </c>
      <c r="J763" s="122">
        <f t="shared" si="253"/>
        <v>5.57172</v>
      </c>
      <c r="K763" s="121"/>
      <c r="L763" s="170">
        <f t="shared" si="254"/>
        <v>0</v>
      </c>
      <c r="M763" s="15"/>
      <c r="N763" s="84"/>
    </row>
    <row r="764" spans="1:14" s="25" customFormat="1" ht="22.5" customHeight="1" x14ac:dyDescent="0.2">
      <c r="A764" s="247"/>
      <c r="B764" s="245" t="s">
        <v>1331</v>
      </c>
      <c r="C764" s="123" t="s">
        <v>1332</v>
      </c>
      <c r="D764" s="121" t="s">
        <v>778</v>
      </c>
      <c r="E764" s="121">
        <v>1</v>
      </c>
      <c r="F764" s="121">
        <v>1</v>
      </c>
      <c r="G764" s="121">
        <v>6.72</v>
      </c>
      <c r="H764" s="122">
        <f t="shared" si="239"/>
        <v>8.0640000000000001</v>
      </c>
      <c r="I764" s="122">
        <f>G764*(100%-N1)</f>
        <v>5.1744000000000003</v>
      </c>
      <c r="J764" s="122">
        <f t="shared" si="253"/>
        <v>6.2092800000000006</v>
      </c>
      <c r="K764" s="121"/>
      <c r="L764" s="170">
        <f t="shared" si="254"/>
        <v>0</v>
      </c>
      <c r="M764" s="15"/>
      <c r="N764" s="84"/>
    </row>
    <row r="765" spans="1:14" s="25" customFormat="1" ht="22.5" customHeight="1" x14ac:dyDescent="0.2">
      <c r="A765" s="247"/>
      <c r="B765" s="245" t="s">
        <v>1335</v>
      </c>
      <c r="C765" s="123" t="s">
        <v>1336</v>
      </c>
      <c r="D765" s="121" t="s">
        <v>778</v>
      </c>
      <c r="E765" s="121">
        <v>1</v>
      </c>
      <c r="F765" s="121">
        <v>1</v>
      </c>
      <c r="G765" s="121">
        <v>6.83</v>
      </c>
      <c r="H765" s="122">
        <f t="shared" si="239"/>
        <v>8.1959999999999997</v>
      </c>
      <c r="I765" s="122">
        <f>G765*(100%-N1)</f>
        <v>5.2591000000000001</v>
      </c>
      <c r="J765" s="122">
        <f t="shared" si="253"/>
        <v>6.3109200000000003</v>
      </c>
      <c r="K765" s="121"/>
      <c r="L765" s="170">
        <f t="shared" si="254"/>
        <v>0</v>
      </c>
      <c r="M765" s="15"/>
      <c r="N765" s="84"/>
    </row>
    <row r="766" spans="1:14" s="25" customFormat="1" ht="22.5" customHeight="1" x14ac:dyDescent="0.2">
      <c r="A766" s="247"/>
      <c r="B766" s="245" t="s">
        <v>1337</v>
      </c>
      <c r="C766" s="123" t="s">
        <v>1338</v>
      </c>
      <c r="D766" s="121" t="s">
        <v>778</v>
      </c>
      <c r="E766" s="121">
        <v>1</v>
      </c>
      <c r="F766" s="121">
        <v>1</v>
      </c>
      <c r="G766" s="121">
        <v>7.15</v>
      </c>
      <c r="H766" s="122">
        <f t="shared" si="239"/>
        <v>8.58</v>
      </c>
      <c r="I766" s="122">
        <f>G766*(100%-N1)</f>
        <v>5.5055000000000005</v>
      </c>
      <c r="J766" s="122">
        <f t="shared" si="253"/>
        <v>6.6066000000000003</v>
      </c>
      <c r="K766" s="121"/>
      <c r="L766" s="170">
        <f t="shared" si="254"/>
        <v>0</v>
      </c>
      <c r="M766" s="15"/>
      <c r="N766" s="84"/>
    </row>
    <row r="767" spans="1:14" s="25" customFormat="1" ht="22.5" customHeight="1" x14ac:dyDescent="0.2">
      <c r="A767" s="247"/>
      <c r="B767" s="245" t="s">
        <v>1339</v>
      </c>
      <c r="C767" s="123" t="s">
        <v>1340</v>
      </c>
      <c r="D767" s="121" t="s">
        <v>778</v>
      </c>
      <c r="E767" s="121">
        <v>1</v>
      </c>
      <c r="F767" s="121">
        <v>1</v>
      </c>
      <c r="G767" s="121">
        <v>8.02</v>
      </c>
      <c r="H767" s="122">
        <f t="shared" si="239"/>
        <v>9.6239999999999988</v>
      </c>
      <c r="I767" s="122">
        <f>G767*(100%-N1)</f>
        <v>6.1753999999999998</v>
      </c>
      <c r="J767" s="122">
        <f t="shared" si="253"/>
        <v>7.4104799999999997</v>
      </c>
      <c r="K767" s="121"/>
      <c r="L767" s="170">
        <f t="shared" si="254"/>
        <v>0</v>
      </c>
      <c r="M767" s="15"/>
      <c r="N767" s="84"/>
    </row>
    <row r="768" spans="1:14" s="25" customFormat="1" ht="22.5" customHeight="1" x14ac:dyDescent="0.2">
      <c r="A768" s="247"/>
      <c r="B768" s="245" t="s">
        <v>1341</v>
      </c>
      <c r="C768" s="123" t="s">
        <v>1342</v>
      </c>
      <c r="D768" s="121" t="s">
        <v>778</v>
      </c>
      <c r="E768" s="121">
        <v>1</v>
      </c>
      <c r="F768" s="121">
        <v>1</v>
      </c>
      <c r="G768" s="121">
        <v>7.96</v>
      </c>
      <c r="H768" s="122">
        <f t="shared" si="239"/>
        <v>9.5519999999999996</v>
      </c>
      <c r="I768" s="122">
        <f>G768*(100%-N1)</f>
        <v>6.1292</v>
      </c>
      <c r="J768" s="122">
        <f t="shared" si="253"/>
        <v>7.3550399999999998</v>
      </c>
      <c r="K768" s="121"/>
      <c r="L768" s="170">
        <f t="shared" si="254"/>
        <v>0</v>
      </c>
      <c r="M768" s="15"/>
      <c r="N768" s="84"/>
    </row>
    <row r="769" spans="1:14" s="25" customFormat="1" ht="22.5" customHeight="1" x14ac:dyDescent="0.2">
      <c r="A769" s="247"/>
      <c r="B769" s="245" t="s">
        <v>1343</v>
      </c>
      <c r="C769" s="123" t="s">
        <v>1344</v>
      </c>
      <c r="D769" s="121" t="s">
        <v>778</v>
      </c>
      <c r="E769" s="121">
        <v>1</v>
      </c>
      <c r="F769" s="121">
        <v>1</v>
      </c>
      <c r="G769" s="121">
        <v>8.06</v>
      </c>
      <c r="H769" s="122">
        <f t="shared" si="239"/>
        <v>9.6720000000000006</v>
      </c>
      <c r="I769" s="122">
        <f>G769*(100%-N1)</f>
        <v>6.2062000000000008</v>
      </c>
      <c r="J769" s="122">
        <f t="shared" si="253"/>
        <v>7.4474400000000003</v>
      </c>
      <c r="K769" s="121"/>
      <c r="L769" s="170">
        <f t="shared" si="254"/>
        <v>0</v>
      </c>
      <c r="M769" s="15"/>
      <c r="N769" s="84"/>
    </row>
    <row r="770" spans="1:14" s="25" customFormat="1" ht="22.5" customHeight="1" x14ac:dyDescent="0.2">
      <c r="A770" s="247"/>
      <c r="B770" s="245" t="s">
        <v>1345</v>
      </c>
      <c r="C770" s="123" t="s">
        <v>1346</v>
      </c>
      <c r="D770" s="121" t="s">
        <v>778</v>
      </c>
      <c r="E770" s="121">
        <v>1</v>
      </c>
      <c r="F770" s="121">
        <v>1</v>
      </c>
      <c r="G770" s="121">
        <v>8.68</v>
      </c>
      <c r="H770" s="122">
        <f t="shared" si="239"/>
        <v>10.415999999999999</v>
      </c>
      <c r="I770" s="122">
        <f>G770*(100%-N1)</f>
        <v>6.6836000000000002</v>
      </c>
      <c r="J770" s="122">
        <f t="shared" si="253"/>
        <v>8.0203199999999999</v>
      </c>
      <c r="K770" s="121"/>
      <c r="L770" s="170">
        <f t="shared" si="254"/>
        <v>0</v>
      </c>
      <c r="M770" s="15"/>
      <c r="N770" s="84"/>
    </row>
    <row r="771" spans="1:14" s="25" customFormat="1" ht="30.75" customHeight="1" x14ac:dyDescent="0.2">
      <c r="A771" s="249"/>
      <c r="B771" s="9" t="s">
        <v>274</v>
      </c>
      <c r="C771" s="41" t="s">
        <v>275</v>
      </c>
      <c r="D771" s="86" t="s">
        <v>273</v>
      </c>
      <c r="E771" s="86">
        <v>1</v>
      </c>
      <c r="F771" s="86">
        <v>1</v>
      </c>
      <c r="G771" s="90">
        <v>3</v>
      </c>
      <c r="H771" s="36">
        <f t="shared" si="239"/>
        <v>3.5999999999999996</v>
      </c>
      <c r="I771" s="36">
        <v>1.97</v>
      </c>
      <c r="J771" s="36">
        <f t="shared" si="240"/>
        <v>2.3639999999999999</v>
      </c>
      <c r="K771" s="86"/>
      <c r="L771" s="24">
        <f t="shared" si="242"/>
        <v>0</v>
      </c>
      <c r="M771" s="15"/>
      <c r="N771" s="84"/>
    </row>
    <row r="772" spans="1:14" s="25" customFormat="1" ht="28.5" customHeight="1" x14ac:dyDescent="0.2">
      <c r="A772" s="249"/>
      <c r="B772" s="9" t="s">
        <v>276</v>
      </c>
      <c r="C772" s="41" t="s">
        <v>277</v>
      </c>
      <c r="D772" s="86" t="s">
        <v>273</v>
      </c>
      <c r="E772" s="86">
        <v>1</v>
      </c>
      <c r="F772" s="86">
        <v>1</v>
      </c>
      <c r="G772" s="90">
        <v>3.18</v>
      </c>
      <c r="H772" s="36">
        <f t="shared" si="239"/>
        <v>3.8159999999999998</v>
      </c>
      <c r="I772" s="36">
        <v>2.08</v>
      </c>
      <c r="J772" s="36">
        <f t="shared" si="240"/>
        <v>2.496</v>
      </c>
      <c r="K772" s="86"/>
      <c r="L772" s="24">
        <f t="shared" si="242"/>
        <v>0</v>
      </c>
      <c r="M772" s="15"/>
      <c r="N772" s="84"/>
    </row>
    <row r="773" spans="1:14" s="25" customFormat="1" ht="27" customHeight="1" x14ac:dyDescent="0.2">
      <c r="A773" s="249"/>
      <c r="B773" s="9" t="s">
        <v>278</v>
      </c>
      <c r="C773" s="41" t="s">
        <v>279</v>
      </c>
      <c r="D773" s="86" t="s">
        <v>273</v>
      </c>
      <c r="E773" s="86">
        <v>1</v>
      </c>
      <c r="F773" s="86">
        <v>1</v>
      </c>
      <c r="G773" s="90">
        <v>4.68</v>
      </c>
      <c r="H773" s="36">
        <f t="shared" si="239"/>
        <v>5.6159999999999997</v>
      </c>
      <c r="I773" s="36">
        <v>3.04</v>
      </c>
      <c r="J773" s="36">
        <f t="shared" si="240"/>
        <v>3.6479999999999997</v>
      </c>
      <c r="K773" s="86"/>
      <c r="L773" s="24">
        <f t="shared" si="242"/>
        <v>0</v>
      </c>
      <c r="M773" s="15"/>
      <c r="N773" s="84"/>
    </row>
    <row r="774" spans="1:14" s="25" customFormat="1" ht="33.75" customHeight="1" x14ac:dyDescent="0.2">
      <c r="A774" s="246"/>
      <c r="B774" s="39">
        <v>409</v>
      </c>
      <c r="C774" s="35" t="s">
        <v>774</v>
      </c>
      <c r="D774" s="97" t="s">
        <v>107</v>
      </c>
      <c r="E774" s="86">
        <v>1</v>
      </c>
      <c r="F774" s="86">
        <v>1</v>
      </c>
      <c r="G774" s="71">
        <v>10.63</v>
      </c>
      <c r="H774" s="36">
        <f t="shared" ref="H774:H779" si="257">G774*1.2</f>
        <v>12.756</v>
      </c>
      <c r="I774" s="36">
        <v>10.220000000000001</v>
      </c>
      <c r="J774" s="36">
        <f t="shared" ref="J774:J784" si="258">I774*1.2</f>
        <v>12.264000000000001</v>
      </c>
      <c r="K774" s="86"/>
      <c r="L774" s="24">
        <f t="shared" si="242"/>
        <v>0</v>
      </c>
      <c r="M774" s="15"/>
      <c r="N774" s="84"/>
    </row>
    <row r="775" spans="1:14" s="25" customFormat="1" ht="34.5" customHeight="1" x14ac:dyDescent="0.2">
      <c r="A775" s="247"/>
      <c r="B775" s="39">
        <v>410</v>
      </c>
      <c r="C775" s="35" t="s">
        <v>775</v>
      </c>
      <c r="D775" s="97" t="s">
        <v>107</v>
      </c>
      <c r="E775" s="86">
        <v>1</v>
      </c>
      <c r="F775" s="86">
        <v>1</v>
      </c>
      <c r="G775" s="71">
        <v>15.31</v>
      </c>
      <c r="H775" s="36">
        <f t="shared" si="257"/>
        <v>18.372</v>
      </c>
      <c r="I775" s="36">
        <f>G775*(100%-N1)</f>
        <v>11.7887</v>
      </c>
      <c r="J775" s="36">
        <f t="shared" si="258"/>
        <v>14.14644</v>
      </c>
      <c r="K775" s="86"/>
      <c r="L775" s="24">
        <f t="shared" si="242"/>
        <v>0</v>
      </c>
      <c r="M775" s="15"/>
      <c r="N775" s="84"/>
    </row>
    <row r="776" spans="1:14" s="25" customFormat="1" ht="31.5" customHeight="1" x14ac:dyDescent="0.2">
      <c r="A776" s="248"/>
      <c r="B776" s="39">
        <v>520</v>
      </c>
      <c r="C776" s="35" t="s">
        <v>420</v>
      </c>
      <c r="D776" s="86" t="s">
        <v>107</v>
      </c>
      <c r="E776" s="86">
        <v>1</v>
      </c>
      <c r="F776" s="86">
        <v>1</v>
      </c>
      <c r="G776" s="71">
        <v>22.39</v>
      </c>
      <c r="H776" s="36">
        <f t="shared" si="257"/>
        <v>26.867999999999999</v>
      </c>
      <c r="I776" s="36">
        <v>21.36</v>
      </c>
      <c r="J776" s="36">
        <f t="shared" si="258"/>
        <v>25.631999999999998</v>
      </c>
      <c r="K776" s="86"/>
      <c r="L776" s="24">
        <f t="shared" si="242"/>
        <v>0</v>
      </c>
      <c r="M776" s="15"/>
      <c r="N776" s="84"/>
    </row>
    <row r="777" spans="1:14" s="25" customFormat="1" ht="85.5" customHeight="1" x14ac:dyDescent="0.2">
      <c r="A777" s="14"/>
      <c r="B777" s="45">
        <v>2405</v>
      </c>
      <c r="C777" s="38" t="s">
        <v>139</v>
      </c>
      <c r="D777" s="86" t="s">
        <v>144</v>
      </c>
      <c r="E777" s="86">
        <v>1</v>
      </c>
      <c r="F777" s="86">
        <v>10</v>
      </c>
      <c r="G777" s="71">
        <v>0.72</v>
      </c>
      <c r="H777" s="36">
        <f t="shared" si="257"/>
        <v>0.86399999999999999</v>
      </c>
      <c r="I777" s="36">
        <f>G777*(100%-N1)</f>
        <v>0.5544</v>
      </c>
      <c r="J777" s="36">
        <f t="shared" si="258"/>
        <v>0.66527999999999998</v>
      </c>
      <c r="K777" s="86"/>
      <c r="L777" s="24">
        <f t="shared" si="242"/>
        <v>0</v>
      </c>
      <c r="M777" s="15"/>
      <c r="N777" s="84"/>
    </row>
    <row r="778" spans="1:14" s="25" customFormat="1" ht="39" customHeight="1" x14ac:dyDescent="0.2">
      <c r="A778" s="249"/>
      <c r="B778" s="45" t="s">
        <v>729</v>
      </c>
      <c r="C778" s="38" t="s">
        <v>140</v>
      </c>
      <c r="D778" s="86" t="s">
        <v>144</v>
      </c>
      <c r="E778" s="86">
        <v>1</v>
      </c>
      <c r="F778" s="86">
        <v>10</v>
      </c>
      <c r="G778" s="71">
        <v>1.2</v>
      </c>
      <c r="H778" s="36">
        <f t="shared" si="257"/>
        <v>1.44</v>
      </c>
      <c r="I778" s="36">
        <f>G778*(100%-N1)</f>
        <v>0.92399999999999993</v>
      </c>
      <c r="J778" s="36">
        <f t="shared" si="258"/>
        <v>1.1087999999999998</v>
      </c>
      <c r="K778" s="86"/>
      <c r="L778" s="24">
        <f t="shared" si="242"/>
        <v>0</v>
      </c>
      <c r="M778" s="15"/>
      <c r="N778" s="84"/>
    </row>
    <row r="779" spans="1:14" s="25" customFormat="1" ht="36" customHeight="1" x14ac:dyDescent="0.2">
      <c r="A779" s="249"/>
      <c r="B779" s="45" t="s">
        <v>637</v>
      </c>
      <c r="C779" s="38" t="s">
        <v>141</v>
      </c>
      <c r="D779" s="86" t="s">
        <v>144</v>
      </c>
      <c r="E779" s="86">
        <v>1</v>
      </c>
      <c r="F779" s="86">
        <v>10</v>
      </c>
      <c r="G779" s="71">
        <v>1.02</v>
      </c>
      <c r="H779" s="36">
        <f t="shared" si="257"/>
        <v>1.224</v>
      </c>
      <c r="I779" s="36">
        <f>G779*(100%-N1)</f>
        <v>0.78539999999999999</v>
      </c>
      <c r="J779" s="36">
        <f t="shared" si="258"/>
        <v>0.94247999999999998</v>
      </c>
      <c r="K779" s="86"/>
      <c r="L779" s="24">
        <f t="shared" si="242"/>
        <v>0</v>
      </c>
      <c r="M779" s="15"/>
      <c r="N779" s="84"/>
    </row>
    <row r="780" spans="1:14" s="25" customFormat="1" ht="77.25" customHeight="1" x14ac:dyDescent="0.2">
      <c r="A780" s="14"/>
      <c r="B780" s="45" t="s">
        <v>143</v>
      </c>
      <c r="C780" s="38" t="s">
        <v>142</v>
      </c>
      <c r="D780" s="86" t="s">
        <v>145</v>
      </c>
      <c r="E780" s="86">
        <v>1</v>
      </c>
      <c r="F780" s="86">
        <v>10</v>
      </c>
      <c r="G780" s="90">
        <v>2.09</v>
      </c>
      <c r="H780" s="36">
        <f t="shared" ref="H780:H784" si="259">G780*1.2</f>
        <v>2.5079999999999996</v>
      </c>
      <c r="I780" s="36">
        <f>G780*(100%-N1)</f>
        <v>1.6093</v>
      </c>
      <c r="J780" s="36">
        <f t="shared" si="258"/>
        <v>1.9311599999999998</v>
      </c>
      <c r="K780" s="86"/>
      <c r="L780" s="24">
        <f t="shared" si="242"/>
        <v>0</v>
      </c>
      <c r="M780" s="15"/>
      <c r="N780" s="84"/>
    </row>
    <row r="781" spans="1:14" s="25" customFormat="1" ht="35.25" customHeight="1" x14ac:dyDescent="0.2">
      <c r="A781" s="246"/>
      <c r="B781" s="45" t="s">
        <v>730</v>
      </c>
      <c r="C781" s="38" t="s">
        <v>849</v>
      </c>
      <c r="D781" s="94" t="s">
        <v>145</v>
      </c>
      <c r="E781" s="94">
        <v>1</v>
      </c>
      <c r="F781" s="94">
        <v>12</v>
      </c>
      <c r="G781" s="94">
        <v>2.2400000000000002</v>
      </c>
      <c r="H781" s="36">
        <f t="shared" si="259"/>
        <v>2.6880000000000002</v>
      </c>
      <c r="I781" s="36">
        <f>G781*(100%-N1)</f>
        <v>1.7248000000000001</v>
      </c>
      <c r="J781" s="36">
        <f t="shared" si="258"/>
        <v>2.06976</v>
      </c>
      <c r="K781" s="94"/>
      <c r="L781" s="24">
        <f t="shared" si="242"/>
        <v>0</v>
      </c>
      <c r="M781" s="15"/>
      <c r="N781" s="84"/>
    </row>
    <row r="782" spans="1:14" s="25" customFormat="1" ht="39.75" customHeight="1" x14ac:dyDescent="0.2">
      <c r="A782" s="248"/>
      <c r="B782" s="45" t="s">
        <v>847</v>
      </c>
      <c r="C782" s="38" t="s">
        <v>848</v>
      </c>
      <c r="D782" s="114" t="s">
        <v>145</v>
      </c>
      <c r="E782" s="114">
        <v>1</v>
      </c>
      <c r="F782" s="114">
        <v>12</v>
      </c>
      <c r="G782" s="114">
        <v>2.2400000000000002</v>
      </c>
      <c r="H782" s="36">
        <f>G782*1.2</f>
        <v>2.6880000000000002</v>
      </c>
      <c r="I782" s="36">
        <f>G782*(100%-N1)</f>
        <v>1.7248000000000001</v>
      </c>
      <c r="J782" s="36">
        <f t="shared" si="258"/>
        <v>2.06976</v>
      </c>
      <c r="K782" s="114"/>
      <c r="L782" s="24">
        <f t="shared" si="242"/>
        <v>0</v>
      </c>
      <c r="M782" s="15"/>
      <c r="N782" s="84"/>
    </row>
    <row r="783" spans="1:14" s="25" customFormat="1" ht="84.75" customHeight="1" x14ac:dyDescent="0.2">
      <c r="A783" s="48"/>
      <c r="B783" s="153" t="s">
        <v>942</v>
      </c>
      <c r="C783" s="38" t="s">
        <v>731</v>
      </c>
      <c r="D783" s="86" t="s">
        <v>144</v>
      </c>
      <c r="E783" s="86">
        <v>1</v>
      </c>
      <c r="F783" s="86">
        <v>50</v>
      </c>
      <c r="G783" s="90">
        <v>3.66</v>
      </c>
      <c r="H783" s="36">
        <f t="shared" si="259"/>
        <v>4.3920000000000003</v>
      </c>
      <c r="I783" s="36">
        <f>G783*(100%-N1)</f>
        <v>2.8182</v>
      </c>
      <c r="J783" s="36">
        <f t="shared" si="258"/>
        <v>3.38184</v>
      </c>
      <c r="K783" s="86"/>
      <c r="L783" s="24">
        <f t="shared" si="242"/>
        <v>0</v>
      </c>
      <c r="M783" s="15"/>
      <c r="N783" s="84"/>
    </row>
    <row r="784" spans="1:14" s="25" customFormat="1" ht="77.25" customHeight="1" x14ac:dyDescent="0.2">
      <c r="A784" s="127"/>
      <c r="B784" s="128" t="s">
        <v>872</v>
      </c>
      <c r="C784" s="129" t="s">
        <v>873</v>
      </c>
      <c r="D784" s="128" t="s">
        <v>507</v>
      </c>
      <c r="E784" s="128">
        <v>1</v>
      </c>
      <c r="F784" s="128">
        <v>1</v>
      </c>
      <c r="G784" s="128">
        <v>70.97</v>
      </c>
      <c r="H784" s="130">
        <f t="shared" si="259"/>
        <v>85.164000000000001</v>
      </c>
      <c r="I784" s="130">
        <v>70.97</v>
      </c>
      <c r="J784" s="130">
        <f t="shared" si="258"/>
        <v>85.164000000000001</v>
      </c>
      <c r="K784" s="128"/>
      <c r="L784" s="186">
        <f t="shared" ref="L784:L799" si="260">I784*K784</f>
        <v>0</v>
      </c>
      <c r="M784" s="15"/>
      <c r="N784" s="84"/>
    </row>
    <row r="785" spans="1:14" s="25" customFormat="1" ht="58.5" customHeight="1" x14ac:dyDescent="0.2">
      <c r="A785" s="49"/>
      <c r="B785" s="128" t="s">
        <v>511</v>
      </c>
      <c r="C785" s="129" t="s">
        <v>918</v>
      </c>
      <c r="D785" s="139" t="s">
        <v>507</v>
      </c>
      <c r="E785" s="139">
        <v>1</v>
      </c>
      <c r="F785" s="139">
        <v>1</v>
      </c>
      <c r="G785" s="139">
        <v>7.51</v>
      </c>
      <c r="H785" s="140">
        <f t="shared" ref="H785:H800" si="261">G785*1.2</f>
        <v>9.0119999999999987</v>
      </c>
      <c r="I785" s="140">
        <v>4.88</v>
      </c>
      <c r="J785" s="140">
        <f t="shared" ref="J785:J799" si="262">I785*1.2</f>
        <v>5.8559999999999999</v>
      </c>
      <c r="K785" s="139"/>
      <c r="L785" s="186">
        <f t="shared" si="260"/>
        <v>0</v>
      </c>
      <c r="M785" s="15"/>
      <c r="N785" s="84"/>
    </row>
    <row r="786" spans="1:14" s="25" customFormat="1" ht="58.5" customHeight="1" x14ac:dyDescent="0.2">
      <c r="A786" s="59"/>
      <c r="B786" s="128" t="s">
        <v>543</v>
      </c>
      <c r="C786" s="129" t="s">
        <v>919</v>
      </c>
      <c r="D786" s="139" t="s">
        <v>507</v>
      </c>
      <c r="E786" s="139">
        <v>1</v>
      </c>
      <c r="F786" s="139">
        <v>1</v>
      </c>
      <c r="G786" s="139">
        <v>10.78</v>
      </c>
      <c r="H786" s="140">
        <f t="shared" si="261"/>
        <v>12.935999999999998</v>
      </c>
      <c r="I786" s="140">
        <v>7.01</v>
      </c>
      <c r="J786" s="140">
        <f t="shared" si="262"/>
        <v>8.411999999999999</v>
      </c>
      <c r="K786" s="139"/>
      <c r="L786" s="186">
        <f t="shared" si="260"/>
        <v>0</v>
      </c>
      <c r="M786" s="15"/>
      <c r="N786" s="84"/>
    </row>
    <row r="787" spans="1:14" s="25" customFormat="1" ht="56.25" customHeight="1" x14ac:dyDescent="0.2">
      <c r="A787" s="49"/>
      <c r="B787" s="128" t="s">
        <v>512</v>
      </c>
      <c r="C787" s="149" t="s">
        <v>920</v>
      </c>
      <c r="D787" s="139" t="s">
        <v>507</v>
      </c>
      <c r="E787" s="139">
        <v>1</v>
      </c>
      <c r="F787" s="139">
        <v>1</v>
      </c>
      <c r="G787" s="139">
        <v>1.54</v>
      </c>
      <c r="H787" s="140">
        <f t="shared" si="261"/>
        <v>1.8479999999999999</v>
      </c>
      <c r="I787" s="140">
        <v>1</v>
      </c>
      <c r="J787" s="140">
        <f t="shared" si="262"/>
        <v>1.2</v>
      </c>
      <c r="K787" s="139"/>
      <c r="L787" s="186">
        <f t="shared" si="260"/>
        <v>0</v>
      </c>
      <c r="M787" s="15"/>
      <c r="N787" s="84"/>
    </row>
    <row r="788" spans="1:14" s="25" customFormat="1" ht="51.75" customHeight="1" x14ac:dyDescent="0.2">
      <c r="A788" s="50"/>
      <c r="B788" s="60" t="s">
        <v>513</v>
      </c>
      <c r="C788" s="16" t="s">
        <v>520</v>
      </c>
      <c r="D788" s="86" t="s">
        <v>507</v>
      </c>
      <c r="E788" s="86">
        <v>1</v>
      </c>
      <c r="F788" s="86">
        <v>1</v>
      </c>
      <c r="G788" s="90">
        <v>6.14</v>
      </c>
      <c r="H788" s="36">
        <f t="shared" si="261"/>
        <v>7.3679999999999994</v>
      </c>
      <c r="I788" s="36">
        <f>G788*(100%-N1)</f>
        <v>4.7278000000000002</v>
      </c>
      <c r="J788" s="36">
        <f t="shared" si="262"/>
        <v>5.6733599999999997</v>
      </c>
      <c r="K788" s="86"/>
      <c r="L788" s="24">
        <f t="shared" si="260"/>
        <v>0</v>
      </c>
      <c r="M788" s="15"/>
      <c r="N788" s="84"/>
    </row>
    <row r="789" spans="1:14" s="25" customFormat="1" ht="53.25" customHeight="1" x14ac:dyDescent="0.2">
      <c r="A789" s="50"/>
      <c r="B789" s="60" t="s">
        <v>514</v>
      </c>
      <c r="C789" s="16" t="s">
        <v>520</v>
      </c>
      <c r="D789" s="86" t="s">
        <v>507</v>
      </c>
      <c r="E789" s="86">
        <v>1</v>
      </c>
      <c r="F789" s="86">
        <v>1</v>
      </c>
      <c r="G789" s="90">
        <v>8.1</v>
      </c>
      <c r="H789" s="36">
        <f t="shared" si="261"/>
        <v>9.7199999999999989</v>
      </c>
      <c r="I789" s="36">
        <f>G789*(100%-N1)</f>
        <v>6.2370000000000001</v>
      </c>
      <c r="J789" s="36">
        <f t="shared" si="262"/>
        <v>7.4843999999999999</v>
      </c>
      <c r="K789" s="86"/>
      <c r="L789" s="24">
        <f t="shared" si="260"/>
        <v>0</v>
      </c>
      <c r="M789" s="15"/>
      <c r="N789" s="84"/>
    </row>
    <row r="790" spans="1:14" s="25" customFormat="1" ht="53.25" customHeight="1" x14ac:dyDescent="0.2">
      <c r="A790" s="50"/>
      <c r="B790" s="60" t="s">
        <v>515</v>
      </c>
      <c r="C790" s="16" t="s">
        <v>521</v>
      </c>
      <c r="D790" s="86" t="s">
        <v>507</v>
      </c>
      <c r="E790" s="86">
        <v>1</v>
      </c>
      <c r="F790" s="86">
        <v>1</v>
      </c>
      <c r="G790" s="90">
        <v>14.25</v>
      </c>
      <c r="H790" s="36">
        <f t="shared" si="261"/>
        <v>17.099999999999998</v>
      </c>
      <c r="I790" s="36">
        <f>G790*(100%-N1)</f>
        <v>10.9725</v>
      </c>
      <c r="J790" s="36">
        <f t="shared" si="262"/>
        <v>13.167</v>
      </c>
      <c r="K790" s="86"/>
      <c r="L790" s="24">
        <f t="shared" si="260"/>
        <v>0</v>
      </c>
      <c r="M790" s="15"/>
      <c r="N790" s="84"/>
    </row>
    <row r="791" spans="1:14" s="25" customFormat="1" ht="59.25" customHeight="1" x14ac:dyDescent="0.2">
      <c r="A791" s="50"/>
      <c r="B791" s="60" t="s">
        <v>516</v>
      </c>
      <c r="C791" s="16" t="s">
        <v>518</v>
      </c>
      <c r="D791" s="86" t="s">
        <v>507</v>
      </c>
      <c r="E791" s="86">
        <v>1</v>
      </c>
      <c r="F791" s="86">
        <v>1</v>
      </c>
      <c r="G791" s="90">
        <v>15.38</v>
      </c>
      <c r="H791" s="36">
        <f t="shared" si="261"/>
        <v>18.456</v>
      </c>
      <c r="I791" s="36">
        <f>G791*(100%-N1)</f>
        <v>11.842600000000001</v>
      </c>
      <c r="J791" s="36">
        <f t="shared" si="262"/>
        <v>14.211120000000001</v>
      </c>
      <c r="K791" s="86"/>
      <c r="L791" s="24">
        <f t="shared" si="260"/>
        <v>0</v>
      </c>
      <c r="M791" s="15"/>
      <c r="N791" s="84"/>
    </row>
    <row r="792" spans="1:14" s="25" customFormat="1" ht="52.5" customHeight="1" x14ac:dyDescent="0.2">
      <c r="A792" s="50"/>
      <c r="B792" s="60" t="s">
        <v>517</v>
      </c>
      <c r="C792" s="16" t="s">
        <v>519</v>
      </c>
      <c r="D792" s="86" t="s">
        <v>507</v>
      </c>
      <c r="E792" s="86">
        <v>1</v>
      </c>
      <c r="F792" s="86">
        <v>1</v>
      </c>
      <c r="G792" s="90">
        <v>9.6999999999999993</v>
      </c>
      <c r="H792" s="36">
        <f t="shared" si="261"/>
        <v>11.639999999999999</v>
      </c>
      <c r="I792" s="36">
        <f>G792*(100%-N1)</f>
        <v>7.4689999999999994</v>
      </c>
      <c r="J792" s="36">
        <f t="shared" si="262"/>
        <v>8.9627999999999997</v>
      </c>
      <c r="K792" s="86"/>
      <c r="L792" s="24">
        <f t="shared" si="260"/>
        <v>0</v>
      </c>
      <c r="M792" s="15"/>
      <c r="N792" s="84"/>
    </row>
    <row r="793" spans="1:14" s="25" customFormat="1" ht="55.5" customHeight="1" x14ac:dyDescent="0.2">
      <c r="A793" s="50"/>
      <c r="B793" s="60" t="s">
        <v>522</v>
      </c>
      <c r="C793" s="16" t="s">
        <v>525</v>
      </c>
      <c r="D793" s="86" t="s">
        <v>507</v>
      </c>
      <c r="E793" s="86">
        <v>1</v>
      </c>
      <c r="F793" s="86">
        <v>1</v>
      </c>
      <c r="G793" s="90">
        <v>12.06</v>
      </c>
      <c r="H793" s="36">
        <f t="shared" si="261"/>
        <v>14.472</v>
      </c>
      <c r="I793" s="36">
        <f>G793*(100%-N1)</f>
        <v>9.2862000000000009</v>
      </c>
      <c r="J793" s="36">
        <f t="shared" si="262"/>
        <v>11.14344</v>
      </c>
      <c r="K793" s="86"/>
      <c r="L793" s="24">
        <f t="shared" si="260"/>
        <v>0</v>
      </c>
      <c r="M793" s="15"/>
      <c r="N793" s="84"/>
    </row>
    <row r="794" spans="1:14" s="25" customFormat="1" ht="57.75" customHeight="1" x14ac:dyDescent="0.2">
      <c r="A794" s="50"/>
      <c r="B794" s="60" t="s">
        <v>523</v>
      </c>
      <c r="C794" s="16" t="s">
        <v>526</v>
      </c>
      <c r="D794" s="86" t="s">
        <v>507</v>
      </c>
      <c r="E794" s="86">
        <v>1</v>
      </c>
      <c r="F794" s="86">
        <v>1</v>
      </c>
      <c r="G794" s="90">
        <v>19.489999999999998</v>
      </c>
      <c r="H794" s="36">
        <f t="shared" si="261"/>
        <v>23.387999999999998</v>
      </c>
      <c r="I794" s="36">
        <f>G794*(100%-N1)</f>
        <v>15.007299999999999</v>
      </c>
      <c r="J794" s="36">
        <f t="shared" si="262"/>
        <v>18.008759999999999</v>
      </c>
      <c r="K794" s="86"/>
      <c r="L794" s="24">
        <f t="shared" si="260"/>
        <v>0</v>
      </c>
      <c r="M794" s="15"/>
      <c r="N794" s="84"/>
    </row>
    <row r="795" spans="1:14" s="25" customFormat="1" ht="61.5" customHeight="1" x14ac:dyDescent="0.2">
      <c r="A795" s="50"/>
      <c r="B795" s="60" t="s">
        <v>524</v>
      </c>
      <c r="C795" s="16" t="s">
        <v>527</v>
      </c>
      <c r="D795" s="86" t="s">
        <v>507</v>
      </c>
      <c r="E795" s="86">
        <v>1</v>
      </c>
      <c r="F795" s="86">
        <v>1</v>
      </c>
      <c r="G795" s="90">
        <v>43.29</v>
      </c>
      <c r="H795" s="36">
        <f t="shared" si="261"/>
        <v>51.948</v>
      </c>
      <c r="I795" s="36">
        <f>G795*(100%-N1)</f>
        <v>33.333300000000001</v>
      </c>
      <c r="J795" s="36">
        <f t="shared" si="262"/>
        <v>39.999960000000002</v>
      </c>
      <c r="K795" s="86"/>
      <c r="L795" s="24">
        <f t="shared" si="260"/>
        <v>0</v>
      </c>
      <c r="M795" s="15"/>
      <c r="N795" s="84"/>
    </row>
    <row r="796" spans="1:14" s="25" customFormat="1" ht="61.5" customHeight="1" x14ac:dyDescent="0.2">
      <c r="A796" s="161"/>
      <c r="B796" s="181" t="s">
        <v>957</v>
      </c>
      <c r="C796" s="182" t="s">
        <v>956</v>
      </c>
      <c r="D796" s="121" t="s">
        <v>507</v>
      </c>
      <c r="E796" s="121">
        <v>1</v>
      </c>
      <c r="F796" s="121">
        <v>1</v>
      </c>
      <c r="G796" s="121">
        <v>7.57</v>
      </c>
      <c r="H796" s="122">
        <f t="shared" si="261"/>
        <v>9.0839999999999996</v>
      </c>
      <c r="I796" s="122">
        <f>G796*(100%-N1)</f>
        <v>5.8289</v>
      </c>
      <c r="J796" s="122">
        <f t="shared" si="262"/>
        <v>6.9946799999999998</v>
      </c>
      <c r="K796" s="121"/>
      <c r="L796" s="24">
        <f t="shared" si="260"/>
        <v>0</v>
      </c>
      <c r="M796" s="15"/>
      <c r="N796" s="84"/>
    </row>
    <row r="797" spans="1:14" s="25" customFormat="1" ht="61.5" customHeight="1" x14ac:dyDescent="0.2">
      <c r="A797" s="185"/>
      <c r="B797" s="181" t="s">
        <v>1069</v>
      </c>
      <c r="C797" s="182" t="s">
        <v>1070</v>
      </c>
      <c r="D797" s="121" t="s">
        <v>507</v>
      </c>
      <c r="E797" s="121">
        <v>1</v>
      </c>
      <c r="F797" s="121">
        <v>1</v>
      </c>
      <c r="G797" s="121">
        <v>15.88</v>
      </c>
      <c r="H797" s="122">
        <f t="shared" si="261"/>
        <v>19.056000000000001</v>
      </c>
      <c r="I797" s="122">
        <f>G797*(100%-N1)</f>
        <v>12.227600000000001</v>
      </c>
      <c r="J797" s="122">
        <f t="shared" ref="J797" si="263">I797*1.2</f>
        <v>14.673120000000001</v>
      </c>
      <c r="K797" s="121"/>
      <c r="L797" s="24">
        <f t="shared" ref="L797" si="264">I797*K797</f>
        <v>0</v>
      </c>
      <c r="M797" s="15"/>
      <c r="N797" s="84"/>
    </row>
    <row r="798" spans="1:14" s="25" customFormat="1" ht="61.5" customHeight="1" x14ac:dyDescent="0.2">
      <c r="A798" s="63"/>
      <c r="B798" s="60" t="s">
        <v>551</v>
      </c>
      <c r="C798" s="16" t="s">
        <v>553</v>
      </c>
      <c r="D798" s="86" t="s">
        <v>507</v>
      </c>
      <c r="E798" s="86">
        <v>1</v>
      </c>
      <c r="F798" s="86">
        <v>1</v>
      </c>
      <c r="G798" s="90">
        <v>21.65</v>
      </c>
      <c r="H798" s="36">
        <f t="shared" si="261"/>
        <v>25.979999999999997</v>
      </c>
      <c r="I798" s="36">
        <f>G798*(100%-N1)</f>
        <v>16.670500000000001</v>
      </c>
      <c r="J798" s="36">
        <f t="shared" si="262"/>
        <v>20.0046</v>
      </c>
      <c r="K798" s="86"/>
      <c r="L798" s="24">
        <f t="shared" si="260"/>
        <v>0</v>
      </c>
      <c r="M798" s="15"/>
      <c r="N798" s="84"/>
    </row>
    <row r="799" spans="1:14" s="25" customFormat="1" ht="72.75" customHeight="1" x14ac:dyDescent="0.2">
      <c r="A799" s="63"/>
      <c r="B799" s="60" t="s">
        <v>552</v>
      </c>
      <c r="C799" s="16" t="s">
        <v>554</v>
      </c>
      <c r="D799" s="194" t="s">
        <v>177</v>
      </c>
      <c r="E799" s="86">
        <v>1</v>
      </c>
      <c r="F799" s="86">
        <v>1</v>
      </c>
      <c r="G799" s="90">
        <v>21.65</v>
      </c>
      <c r="H799" s="36">
        <f t="shared" si="261"/>
        <v>25.979999999999997</v>
      </c>
      <c r="I799" s="36">
        <f>G799*(100%-N1)</f>
        <v>16.670500000000001</v>
      </c>
      <c r="J799" s="36">
        <f t="shared" si="262"/>
        <v>20.0046</v>
      </c>
      <c r="K799" s="86"/>
      <c r="L799" s="24">
        <f t="shared" si="260"/>
        <v>0</v>
      </c>
      <c r="M799" s="15"/>
      <c r="N799" s="84"/>
    </row>
    <row r="800" spans="1:14" s="25" customFormat="1" ht="28.5" customHeight="1" x14ac:dyDescent="0.2">
      <c r="A800" s="246"/>
      <c r="B800" s="181" t="s">
        <v>1353</v>
      </c>
      <c r="C800" s="182" t="s">
        <v>1352</v>
      </c>
      <c r="D800" s="121" t="s">
        <v>836</v>
      </c>
      <c r="E800" s="121">
        <v>1</v>
      </c>
      <c r="F800" s="121">
        <v>1</v>
      </c>
      <c r="G800" s="121">
        <v>4.1500000000000004</v>
      </c>
      <c r="H800" s="122">
        <f t="shared" si="261"/>
        <v>4.9800000000000004</v>
      </c>
      <c r="I800" s="122">
        <f>G800*(100%-N1)</f>
        <v>3.1955000000000005</v>
      </c>
      <c r="J800" s="122">
        <f t="shared" ref="J800" si="265">I800*1.2</f>
        <v>3.8346000000000005</v>
      </c>
      <c r="K800" s="121"/>
      <c r="L800" s="170">
        <f t="shared" ref="L800" si="266">I800*K800</f>
        <v>0</v>
      </c>
      <c r="M800" s="15"/>
      <c r="N800" s="84"/>
    </row>
    <row r="801" spans="1:14" s="25" customFormat="1" ht="28.5" customHeight="1" x14ac:dyDescent="0.2">
      <c r="A801" s="247"/>
      <c r="B801" s="181" t="s">
        <v>1354</v>
      </c>
      <c r="C801" s="182" t="s">
        <v>1357</v>
      </c>
      <c r="D801" s="121" t="s">
        <v>836</v>
      </c>
      <c r="E801" s="121">
        <v>1</v>
      </c>
      <c r="F801" s="121">
        <v>1</v>
      </c>
      <c r="G801" s="121">
        <v>4.6100000000000003</v>
      </c>
      <c r="H801" s="122">
        <f t="shared" ref="H801" si="267">G801*1.2</f>
        <v>5.532</v>
      </c>
      <c r="I801" s="122">
        <f>G801*(100%-N1)</f>
        <v>3.5497000000000005</v>
      </c>
      <c r="J801" s="122">
        <f t="shared" ref="J801" si="268">I801*1.2</f>
        <v>4.2596400000000001</v>
      </c>
      <c r="K801" s="121"/>
      <c r="L801" s="170">
        <f t="shared" ref="L801" si="269">I801*K801</f>
        <v>0</v>
      </c>
      <c r="M801" s="15"/>
      <c r="N801" s="84"/>
    </row>
    <row r="802" spans="1:14" s="25" customFormat="1" ht="28.5" customHeight="1" x14ac:dyDescent="0.2">
      <c r="A802" s="248"/>
      <c r="B802" s="181" t="s">
        <v>1355</v>
      </c>
      <c r="C802" s="182" t="s">
        <v>1358</v>
      </c>
      <c r="D802" s="121" t="s">
        <v>836</v>
      </c>
      <c r="E802" s="121">
        <v>1</v>
      </c>
      <c r="F802" s="121">
        <v>1</v>
      </c>
      <c r="G802" s="121">
        <v>5.37</v>
      </c>
      <c r="H802" s="122">
        <f t="shared" ref="H802:H806" si="270">G802*1.2</f>
        <v>6.444</v>
      </c>
      <c r="I802" s="122">
        <f>G802*(100%-N1)</f>
        <v>4.1349</v>
      </c>
      <c r="J802" s="122">
        <f t="shared" ref="J802" si="271">I802*1.2</f>
        <v>4.9618799999999998</v>
      </c>
      <c r="K802" s="121"/>
      <c r="L802" s="170">
        <f t="shared" ref="L802" si="272">I802*K802</f>
        <v>0</v>
      </c>
      <c r="M802" s="15"/>
      <c r="N802" s="84"/>
    </row>
    <row r="803" spans="1:14" s="25" customFormat="1" ht="28.5" customHeight="1" x14ac:dyDescent="0.2">
      <c r="A803" s="246"/>
      <c r="B803" s="181" t="s">
        <v>1356</v>
      </c>
      <c r="C803" s="182" t="s">
        <v>1360</v>
      </c>
      <c r="D803" s="121" t="s">
        <v>836</v>
      </c>
      <c r="E803" s="121">
        <v>1</v>
      </c>
      <c r="F803" s="121">
        <v>1</v>
      </c>
      <c r="G803" s="121">
        <v>4.1900000000000004</v>
      </c>
      <c r="H803" s="122">
        <f t="shared" si="270"/>
        <v>5.0280000000000005</v>
      </c>
      <c r="I803" s="122">
        <f>G803*(100%-N1)</f>
        <v>3.2263000000000002</v>
      </c>
      <c r="J803" s="122">
        <f t="shared" ref="J803" si="273">I803*1.2</f>
        <v>3.8715600000000001</v>
      </c>
      <c r="K803" s="121"/>
      <c r="L803" s="170">
        <f t="shared" ref="L803" si="274">I803*K803</f>
        <v>0</v>
      </c>
      <c r="M803" s="15"/>
      <c r="N803" s="84"/>
    </row>
    <row r="804" spans="1:14" s="25" customFormat="1" ht="28.5" customHeight="1" x14ac:dyDescent="0.2">
      <c r="A804" s="247"/>
      <c r="B804" s="181" t="s">
        <v>1359</v>
      </c>
      <c r="C804" s="182" t="s">
        <v>1361</v>
      </c>
      <c r="D804" s="121" t="s">
        <v>836</v>
      </c>
      <c r="E804" s="121">
        <v>1</v>
      </c>
      <c r="F804" s="121">
        <v>1</v>
      </c>
      <c r="G804" s="121">
        <v>4.72</v>
      </c>
      <c r="H804" s="122">
        <f t="shared" si="270"/>
        <v>5.6639999999999997</v>
      </c>
      <c r="I804" s="122">
        <f>G804*(100%-N1)</f>
        <v>3.6343999999999999</v>
      </c>
      <c r="J804" s="122">
        <f t="shared" ref="J804" si="275">I804*1.2</f>
        <v>4.3612799999999998</v>
      </c>
      <c r="K804" s="121"/>
      <c r="L804" s="170">
        <f t="shared" ref="L804" si="276">I804*K804</f>
        <v>0</v>
      </c>
      <c r="M804" s="15"/>
      <c r="N804" s="84"/>
    </row>
    <row r="805" spans="1:14" s="25" customFormat="1" ht="28.5" customHeight="1" x14ac:dyDescent="0.2">
      <c r="A805" s="248"/>
      <c r="B805" s="181" t="s">
        <v>1362</v>
      </c>
      <c r="C805" s="182" t="s">
        <v>1363</v>
      </c>
      <c r="D805" s="121" t="s">
        <v>836</v>
      </c>
      <c r="E805" s="121">
        <v>1</v>
      </c>
      <c r="F805" s="121">
        <v>1</v>
      </c>
      <c r="G805" s="121">
        <v>5.37</v>
      </c>
      <c r="H805" s="122">
        <f t="shared" si="270"/>
        <v>6.444</v>
      </c>
      <c r="I805" s="122">
        <f>G805*(100%-N1)</f>
        <v>4.1349</v>
      </c>
      <c r="J805" s="122">
        <f t="shared" ref="J805" si="277">I805*1.2</f>
        <v>4.9618799999999998</v>
      </c>
      <c r="K805" s="121"/>
      <c r="L805" s="170">
        <f t="shared" ref="L805" si="278">I805*K805</f>
        <v>0</v>
      </c>
      <c r="M805" s="15"/>
      <c r="N805" s="84"/>
    </row>
    <row r="806" spans="1:14" s="25" customFormat="1" ht="88.5" customHeight="1" x14ac:dyDescent="0.2">
      <c r="A806" s="228"/>
      <c r="B806" s="181" t="s">
        <v>1365</v>
      </c>
      <c r="C806" s="182" t="s">
        <v>1364</v>
      </c>
      <c r="D806" s="121" t="s">
        <v>778</v>
      </c>
      <c r="E806" s="121">
        <v>1</v>
      </c>
      <c r="F806" s="121">
        <v>1</v>
      </c>
      <c r="G806" s="121">
        <v>9.93</v>
      </c>
      <c r="H806" s="122">
        <f t="shared" si="270"/>
        <v>11.915999999999999</v>
      </c>
      <c r="I806" s="122">
        <f>G806*(100%-N1)</f>
        <v>7.6460999999999997</v>
      </c>
      <c r="J806" s="122">
        <f t="shared" ref="J806" si="279">I806*1.2</f>
        <v>9.1753199999999993</v>
      </c>
      <c r="K806" s="121"/>
      <c r="L806" s="170">
        <f t="shared" ref="L806" si="280">I806*K806</f>
        <v>0</v>
      </c>
      <c r="M806" s="15"/>
      <c r="N806" s="84"/>
    </row>
    <row r="807" spans="1:14" s="25" customFormat="1" ht="28.5" customHeight="1" x14ac:dyDescent="0.25">
      <c r="A807" s="21"/>
      <c r="B807" s="23"/>
      <c r="C807" s="22"/>
      <c r="D807" s="20"/>
      <c r="E807" s="20"/>
      <c r="F807" s="20"/>
      <c r="G807" s="92"/>
      <c r="H807" s="20"/>
      <c r="I807" s="20"/>
      <c r="J807" s="20"/>
      <c r="K807" s="20"/>
      <c r="L807" s="58">
        <f>SUM(L5:L799)</f>
        <v>0</v>
      </c>
      <c r="M807" s="15"/>
      <c r="N807" s="84"/>
    </row>
    <row r="808" spans="1:14" s="25" customFormat="1" ht="28.5" customHeight="1" x14ac:dyDescent="0.25">
      <c r="A808" s="21"/>
      <c r="B808" s="23"/>
      <c r="C808" s="22"/>
      <c r="D808" s="20"/>
      <c r="E808" s="20"/>
      <c r="F808" s="20"/>
      <c r="G808" s="92"/>
      <c r="H808" s="20"/>
      <c r="I808" s="20"/>
      <c r="J808" s="20"/>
      <c r="K808" s="20"/>
      <c r="L808" s="20"/>
      <c r="M808" s="15"/>
      <c r="N808" s="84"/>
    </row>
    <row r="809" spans="1:14" s="25" customFormat="1" ht="28.5" customHeight="1" x14ac:dyDescent="0.25">
      <c r="A809" s="21"/>
      <c r="B809" s="23"/>
      <c r="C809" s="22"/>
      <c r="D809" s="20"/>
      <c r="E809" s="20"/>
      <c r="F809" s="20"/>
      <c r="G809" s="92"/>
      <c r="H809" s="20"/>
      <c r="I809" s="20"/>
      <c r="J809" s="20"/>
      <c r="K809" s="20"/>
      <c r="L809" s="20"/>
      <c r="M809" s="15"/>
      <c r="N809" s="84"/>
    </row>
    <row r="810" spans="1:14" s="25" customFormat="1" ht="28.5" customHeight="1" x14ac:dyDescent="0.25">
      <c r="A810" s="21"/>
      <c r="B810" s="23"/>
      <c r="C810" s="22"/>
      <c r="D810" s="20"/>
      <c r="E810" s="20"/>
      <c r="F810" s="20"/>
      <c r="G810" s="92"/>
      <c r="H810" s="20"/>
      <c r="I810" s="20"/>
      <c r="J810" s="20"/>
      <c r="K810" s="20"/>
      <c r="L810" s="20"/>
      <c r="M810" s="15"/>
      <c r="N810" s="84"/>
    </row>
    <row r="811" spans="1:14" s="25" customFormat="1" ht="28.5" customHeight="1" x14ac:dyDescent="0.25">
      <c r="A811" s="21"/>
      <c r="B811" s="23"/>
      <c r="C811" s="22"/>
      <c r="D811" s="20"/>
      <c r="E811" s="20"/>
      <c r="F811" s="20"/>
      <c r="G811" s="92"/>
      <c r="H811" s="20"/>
      <c r="I811" s="20"/>
      <c r="J811" s="20"/>
      <c r="K811" s="20"/>
      <c r="L811" s="20"/>
      <c r="M811" s="15"/>
      <c r="N811" s="84"/>
    </row>
    <row r="812" spans="1:14" s="25" customFormat="1" ht="28.5" customHeight="1" x14ac:dyDescent="0.25">
      <c r="A812" s="21"/>
      <c r="B812" s="23"/>
      <c r="C812" s="22"/>
      <c r="D812" s="20"/>
      <c r="E812" s="20"/>
      <c r="F812" s="20"/>
      <c r="G812" s="92"/>
      <c r="H812" s="20"/>
      <c r="I812" s="20"/>
      <c r="J812" s="20"/>
      <c r="K812" s="20"/>
      <c r="L812" s="20"/>
      <c r="M812" s="15"/>
      <c r="N812" s="84"/>
    </row>
    <row r="813" spans="1:14" s="25" customFormat="1" ht="28.5" customHeight="1" x14ac:dyDescent="0.25">
      <c r="A813" s="21"/>
      <c r="B813" s="23"/>
      <c r="C813" s="22"/>
      <c r="D813" s="20"/>
      <c r="E813" s="20"/>
      <c r="F813" s="20"/>
      <c r="G813" s="92"/>
      <c r="H813" s="20"/>
      <c r="I813" s="20"/>
      <c r="J813" s="20"/>
      <c r="K813" s="20"/>
      <c r="L813" s="20"/>
      <c r="M813" s="15"/>
      <c r="N813" s="84"/>
    </row>
    <row r="814" spans="1:14" s="25" customFormat="1" ht="28.5" customHeight="1" x14ac:dyDescent="0.25">
      <c r="A814" s="21"/>
      <c r="B814" s="23"/>
      <c r="C814" s="22"/>
      <c r="D814" s="20"/>
      <c r="E814" s="20"/>
      <c r="F814" s="20"/>
      <c r="G814" s="92"/>
      <c r="H814" s="20"/>
      <c r="I814" s="20"/>
      <c r="J814" s="20"/>
      <c r="K814" s="20"/>
      <c r="L814" s="20"/>
      <c r="M814" s="15"/>
      <c r="N814" s="84"/>
    </row>
    <row r="815" spans="1:14" s="25" customFormat="1" ht="28.5" customHeight="1" x14ac:dyDescent="0.25">
      <c r="A815" s="21"/>
      <c r="B815" s="23"/>
      <c r="C815" s="22"/>
      <c r="D815" s="20"/>
      <c r="E815" s="20"/>
      <c r="F815" s="20"/>
      <c r="G815" s="92"/>
      <c r="H815" s="20"/>
      <c r="I815" s="20"/>
      <c r="J815" s="20"/>
      <c r="K815" s="20"/>
      <c r="L815" s="20"/>
      <c r="M815" s="15"/>
      <c r="N815" s="84"/>
    </row>
    <row r="816" spans="1:14" s="25" customFormat="1" ht="28.5" customHeight="1" x14ac:dyDescent="0.25">
      <c r="A816" s="21"/>
      <c r="B816" s="23"/>
      <c r="C816" s="22"/>
      <c r="D816" s="20"/>
      <c r="E816" s="20"/>
      <c r="F816" s="20"/>
      <c r="G816" s="92"/>
      <c r="H816" s="20"/>
      <c r="I816" s="20"/>
      <c r="J816" s="20"/>
      <c r="K816" s="20"/>
      <c r="L816" s="20"/>
      <c r="M816" s="15"/>
      <c r="N816" s="84"/>
    </row>
    <row r="817" spans="1:14" s="25" customFormat="1" ht="28.5" customHeight="1" x14ac:dyDescent="0.25">
      <c r="A817" s="21"/>
      <c r="B817" s="23"/>
      <c r="C817" s="22"/>
      <c r="D817" s="20"/>
      <c r="E817" s="20"/>
      <c r="F817" s="20"/>
      <c r="G817" s="92"/>
      <c r="H817" s="20"/>
      <c r="I817" s="20"/>
      <c r="J817" s="20"/>
      <c r="K817" s="20"/>
      <c r="L817" s="20"/>
      <c r="M817" s="15"/>
      <c r="N817" s="84"/>
    </row>
    <row r="818" spans="1:14" s="25" customFormat="1" ht="28.5" customHeight="1" x14ac:dyDescent="0.25">
      <c r="A818" s="21"/>
      <c r="B818" s="23"/>
      <c r="C818" s="22"/>
      <c r="D818" s="20"/>
      <c r="E818" s="20"/>
      <c r="F818" s="20"/>
      <c r="G818" s="92"/>
      <c r="H818" s="20"/>
      <c r="I818" s="20"/>
      <c r="J818" s="20"/>
      <c r="K818" s="20"/>
      <c r="L818" s="20"/>
      <c r="M818" s="15"/>
      <c r="N818" s="84"/>
    </row>
    <row r="819" spans="1:14" s="25" customFormat="1" ht="30.75" customHeight="1" x14ac:dyDescent="0.25">
      <c r="A819" s="21"/>
      <c r="B819" s="23"/>
      <c r="C819" s="22"/>
      <c r="D819" s="20"/>
      <c r="E819" s="20"/>
      <c r="F819" s="20"/>
      <c r="G819" s="92"/>
      <c r="H819" s="20"/>
      <c r="I819" s="20"/>
      <c r="J819" s="20"/>
      <c r="K819" s="20"/>
      <c r="L819" s="20"/>
      <c r="M819" s="15"/>
      <c r="N819" s="84"/>
    </row>
    <row r="820" spans="1:14" ht="32.25" customHeight="1" x14ac:dyDescent="0.25"/>
    <row r="824" spans="1:14" ht="31.5" customHeight="1" x14ac:dyDescent="0.25"/>
    <row r="825" spans="1:14" ht="33" customHeight="1" x14ac:dyDescent="0.25"/>
    <row r="826" spans="1:14" ht="25.5" customHeight="1" x14ac:dyDescent="0.25"/>
    <row r="827" spans="1:14" ht="24.75" customHeight="1" x14ac:dyDescent="0.25"/>
    <row r="828" spans="1:14" ht="27" customHeight="1" x14ac:dyDescent="0.25"/>
    <row r="829" spans="1:14" ht="18.75" customHeight="1" x14ac:dyDescent="0.25"/>
    <row r="830" spans="1:14" ht="39.75" customHeight="1" x14ac:dyDescent="0.25"/>
    <row r="833" ht="33" customHeight="1" x14ac:dyDescent="0.25"/>
    <row r="834" ht="43.5" customHeight="1" x14ac:dyDescent="0.25"/>
    <row r="835" ht="33" customHeight="1" x14ac:dyDescent="0.25"/>
    <row r="836" ht="35.25" customHeight="1" x14ac:dyDescent="0.25"/>
    <row r="837" ht="36" customHeight="1" x14ac:dyDescent="0.25"/>
    <row r="838" ht="27.75" customHeight="1" x14ac:dyDescent="0.25"/>
    <row r="839" ht="24.75" customHeight="1" x14ac:dyDescent="0.25"/>
    <row r="840" ht="23.25" customHeight="1" x14ac:dyDescent="0.25"/>
    <row r="841" ht="29.25" customHeight="1" x14ac:dyDescent="0.25"/>
    <row r="842" ht="28.5" customHeight="1" x14ac:dyDescent="0.25"/>
    <row r="843" ht="30" customHeight="1" x14ac:dyDescent="0.25"/>
    <row r="844" ht="30.75" customHeight="1" x14ac:dyDescent="0.25"/>
    <row r="845" ht="24" customHeight="1" x14ac:dyDescent="0.25"/>
    <row r="846" ht="24.75" customHeight="1" x14ac:dyDescent="0.25"/>
    <row r="847" ht="27.75" customHeight="1" x14ac:dyDescent="0.25"/>
    <row r="849" ht="24" customHeight="1" x14ac:dyDescent="0.25"/>
    <row r="850" ht="27" customHeight="1" x14ac:dyDescent="0.25"/>
    <row r="851" ht="25.5" customHeight="1" x14ac:dyDescent="0.25"/>
    <row r="852" ht="26.25" customHeight="1" x14ac:dyDescent="0.25"/>
    <row r="853" ht="71.25" customHeight="1" x14ac:dyDescent="0.25"/>
    <row r="857" ht="27.75" customHeight="1" x14ac:dyDescent="0.25"/>
    <row r="859" ht="29.25" customHeight="1" x14ac:dyDescent="0.25"/>
    <row r="860" ht="30" customHeight="1" x14ac:dyDescent="0.25"/>
    <row r="861" ht="30" customHeight="1" x14ac:dyDescent="0.25"/>
    <row r="867" ht="32.25" customHeight="1" x14ac:dyDescent="0.25"/>
    <row r="868" ht="36" customHeight="1" x14ac:dyDescent="0.25"/>
    <row r="869" ht="24.75" customHeight="1" x14ac:dyDescent="0.25"/>
    <row r="870" ht="30.75" customHeight="1" x14ac:dyDescent="0.25"/>
    <row r="872" ht="42.75" customHeight="1" x14ac:dyDescent="0.25"/>
    <row r="873" ht="57.75" customHeight="1" x14ac:dyDescent="0.25"/>
    <row r="874" ht="64.5" customHeight="1" x14ac:dyDescent="0.25"/>
    <row r="875" ht="60" customHeight="1" x14ac:dyDescent="0.25"/>
    <row r="876" ht="26.25" customHeight="1" x14ac:dyDescent="0.25"/>
    <row r="877" ht="36" customHeight="1" x14ac:dyDescent="0.25"/>
    <row r="891" ht="75.75" customHeight="1" x14ac:dyDescent="0.25"/>
  </sheetData>
  <mergeCells count="146">
    <mergeCell ref="A800:A802"/>
    <mergeCell ref="A803:A805"/>
    <mergeCell ref="A635:A638"/>
    <mergeCell ref="A351:A352"/>
    <mergeCell ref="A348:A350"/>
    <mergeCell ref="A324:A333"/>
    <mergeCell ref="A310:A311"/>
    <mergeCell ref="A371:A373"/>
    <mergeCell ref="A527:A531"/>
    <mergeCell ref="A616:A628"/>
    <mergeCell ref="A523:A526"/>
    <mergeCell ref="A584:A585"/>
    <mergeCell ref="A504:A505"/>
    <mergeCell ref="A611:A615"/>
    <mergeCell ref="A539:A546"/>
    <mergeCell ref="A557:A558"/>
    <mergeCell ref="A559:A560"/>
    <mergeCell ref="A582:A583"/>
    <mergeCell ref="A586:A587"/>
    <mergeCell ref="A516:A521"/>
    <mergeCell ref="A549:A550"/>
    <mergeCell ref="A374:A382"/>
    <mergeCell ref="A368:A370"/>
    <mergeCell ref="A649:A650"/>
    <mergeCell ref="A295:A296"/>
    <mergeCell ref="A72:A74"/>
    <mergeCell ref="A191:A193"/>
    <mergeCell ref="A273:A279"/>
    <mergeCell ref="A364:A365"/>
    <mergeCell ref="A173:A174"/>
    <mergeCell ref="A75:A76"/>
    <mergeCell ref="A77:A80"/>
    <mergeCell ref="A96:A99"/>
    <mergeCell ref="A88:A89"/>
    <mergeCell ref="A170:A172"/>
    <mergeCell ref="A81:A82"/>
    <mergeCell ref="A83:A84"/>
    <mergeCell ref="A119:A121"/>
    <mergeCell ref="A112:A113"/>
    <mergeCell ref="A114:A115"/>
    <mergeCell ref="A94:A95"/>
    <mergeCell ref="A106:A108"/>
    <mergeCell ref="A137:A140"/>
    <mergeCell ref="A301:A307"/>
    <mergeCell ref="A314:A318"/>
    <mergeCell ref="A298:A299"/>
    <mergeCell ref="A308:A309"/>
    <mergeCell ref="A293:A294"/>
    <mergeCell ref="A62:A66"/>
    <mergeCell ref="A194:A197"/>
    <mergeCell ref="A209:A217"/>
    <mergeCell ref="A104:A105"/>
    <mergeCell ref="A242:A245"/>
    <mergeCell ref="A239:A240"/>
    <mergeCell ref="A110:A111"/>
    <mergeCell ref="A142:A143"/>
    <mergeCell ref="A86:A87"/>
    <mergeCell ref="A100:A103"/>
    <mergeCell ref="A92:A93"/>
    <mergeCell ref="A90:A91"/>
    <mergeCell ref="A163:A164"/>
    <mergeCell ref="A122:A123"/>
    <mergeCell ref="A231:A235"/>
    <mergeCell ref="A2:A4"/>
    <mergeCell ref="A35:A39"/>
    <mergeCell ref="A58:A61"/>
    <mergeCell ref="A19:A24"/>
    <mergeCell ref="A5:A10"/>
    <mergeCell ref="A40:A43"/>
    <mergeCell ref="A11:A18"/>
    <mergeCell ref="A25:A28"/>
    <mergeCell ref="A30:A34"/>
    <mergeCell ref="A56:A57"/>
    <mergeCell ref="A48:A51"/>
    <mergeCell ref="A52:A55"/>
    <mergeCell ref="A44:A47"/>
    <mergeCell ref="A561:A563"/>
    <mergeCell ref="A605:A610"/>
    <mergeCell ref="A597:A604"/>
    <mergeCell ref="A589:A596"/>
    <mergeCell ref="A551:A552"/>
    <mergeCell ref="A572:A573"/>
    <mergeCell ref="A467:A470"/>
    <mergeCell ref="A461:A466"/>
    <mergeCell ref="A432:A433"/>
    <mergeCell ref="A420:A421"/>
    <mergeCell ref="A471:A497"/>
    <mergeCell ref="A416:A419"/>
    <mergeCell ref="A514:A515"/>
    <mergeCell ref="A509:A510"/>
    <mergeCell ref="A506:A507"/>
    <mergeCell ref="A502:A503"/>
    <mergeCell ref="A512:A513"/>
    <mergeCell ref="A439:A459"/>
    <mergeCell ref="A423:A426"/>
    <mergeCell ref="A410:A415"/>
    <mergeCell ref="A388:A390"/>
    <mergeCell ref="A384:A385"/>
    <mergeCell ref="A67:A71"/>
    <mergeCell ref="A286:A292"/>
    <mergeCell ref="A280:A285"/>
    <mergeCell ref="A202:A208"/>
    <mergeCell ref="A167:A169"/>
    <mergeCell ref="A117:A118"/>
    <mergeCell ref="A222:A228"/>
    <mergeCell ref="A236:A237"/>
    <mergeCell ref="A175:A177"/>
    <mergeCell ref="A250:A255"/>
    <mergeCell ref="A256:A262"/>
    <mergeCell ref="A218:A221"/>
    <mergeCell ref="A145:A148"/>
    <mergeCell ref="A248:A249"/>
    <mergeCell ref="A198:A201"/>
    <mergeCell ref="A124:A126"/>
    <mergeCell ref="A127:A129"/>
    <mergeCell ref="A130:A132"/>
    <mergeCell ref="A154:A158"/>
    <mergeCell ref="A151:A152"/>
    <mergeCell ref="A165:A166"/>
    <mergeCell ref="A159:A162"/>
    <mergeCell ref="A263:A272"/>
    <mergeCell ref="A652:A653"/>
    <mergeCell ref="A655:A656"/>
    <mergeCell ref="A719:A724"/>
    <mergeCell ref="A665:A666"/>
    <mergeCell ref="A661:A662"/>
    <mergeCell ref="A657:A658"/>
    <mergeCell ref="A659:A660"/>
    <mergeCell ref="A713:A718"/>
    <mergeCell ref="A675:A688"/>
    <mergeCell ref="A689:A690"/>
    <mergeCell ref="A668:A670"/>
    <mergeCell ref="A671:A674"/>
    <mergeCell ref="A702:A712"/>
    <mergeCell ref="A744:A750"/>
    <mergeCell ref="A751:A770"/>
    <mergeCell ref="A695:A696"/>
    <mergeCell ref="A778:A779"/>
    <mergeCell ref="A771:A773"/>
    <mergeCell ref="A697:A699"/>
    <mergeCell ref="A700:A701"/>
    <mergeCell ref="A739:A743"/>
    <mergeCell ref="A781:A782"/>
    <mergeCell ref="A735:A738"/>
    <mergeCell ref="A774:A776"/>
    <mergeCell ref="A725:A734"/>
  </mergeCells>
  <conditionalFormatting sqref="B117:B118">
    <cfRule type="duplicateValues" dxfId="14" priority="38" stopIfTrue="1"/>
  </conditionalFormatting>
  <conditionalFormatting sqref="B87">
    <cfRule type="duplicateValues" dxfId="13" priority="7" stopIfTrue="1"/>
  </conditionalFormatting>
  <conditionalFormatting sqref="B774:B775">
    <cfRule type="duplicateValues" dxfId="12" priority="6" stopIfTrue="1"/>
  </conditionalFormatting>
  <conditionalFormatting sqref="B345">
    <cfRule type="duplicateValues" dxfId="11" priority="492" stopIfTrue="1"/>
  </conditionalFormatting>
  <conditionalFormatting sqref="B776 B693:B773 B549:B688">
    <cfRule type="duplicateValues" dxfId="10" priority="1101" stopIfTrue="1"/>
  </conditionalFormatting>
  <conditionalFormatting sqref="B368:B383">
    <cfRule type="duplicateValues" dxfId="9" priority="1327" stopIfTrue="1"/>
  </conditionalFormatting>
  <conditionalFormatting sqref="B339:B344">
    <cfRule type="duplicateValues" dxfId="8" priority="1496" stopIfTrue="1"/>
  </conditionalFormatting>
  <conditionalFormatting sqref="B405">
    <cfRule type="duplicateValues" dxfId="7" priority="1510" stopIfTrue="1"/>
  </conditionalFormatting>
  <conditionalFormatting sqref="B785:B787">
    <cfRule type="duplicateValues" dxfId="6" priority="1561"/>
  </conditionalFormatting>
  <conditionalFormatting sqref="B406:B409 B386:B404">
    <cfRule type="duplicateValues" dxfId="5" priority="1595" stopIfTrue="1"/>
  </conditionalFormatting>
  <conditionalFormatting sqref="B689:B692">
    <cfRule type="duplicateValues" dxfId="4" priority="1599" stopIfTrue="1"/>
  </conditionalFormatting>
  <conditionalFormatting sqref="B324:B338">
    <cfRule type="duplicateValues" dxfId="3" priority="1602" stopIfTrue="1"/>
  </conditionalFormatting>
  <conditionalFormatting sqref="B346:B367">
    <cfRule type="duplicateValues" dxfId="2" priority="1613" stopIfTrue="1"/>
  </conditionalFormatting>
  <conditionalFormatting sqref="B384:B385">
    <cfRule type="duplicateValues" dxfId="1" priority="1624" stopIfTrue="1"/>
  </conditionalFormatting>
  <conditionalFormatting sqref="B410:B548">
    <cfRule type="duplicateValues" dxfId="0" priority="1663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A11" sqref="A11"/>
    </sheetView>
  </sheetViews>
  <sheetFormatPr defaultRowHeight="15" x14ac:dyDescent="0.25"/>
  <cols>
    <col min="1" max="1" width="9.85546875" customWidth="1"/>
    <col min="2" max="2" width="10.42578125" customWidth="1"/>
  </cols>
  <sheetData>
    <row r="1" spans="1:4" x14ac:dyDescent="0.25">
      <c r="A1" s="6" t="s">
        <v>1005</v>
      </c>
      <c r="B1" s="5"/>
      <c r="C1" s="5"/>
      <c r="D1" s="5"/>
    </row>
    <row r="2" spans="1:4" x14ac:dyDescent="0.25">
      <c r="A2" s="6" t="s">
        <v>137</v>
      </c>
      <c r="B2" s="5"/>
      <c r="C2" s="5"/>
      <c r="D2" s="5"/>
    </row>
    <row r="3" spans="1:4" x14ac:dyDescent="0.25">
      <c r="A3" s="164" t="s">
        <v>968</v>
      </c>
    </row>
    <row r="4" spans="1:4" ht="22.5" x14ac:dyDescent="0.25">
      <c r="A4" s="163" t="s">
        <v>963</v>
      </c>
    </row>
    <row r="6" spans="1:4" ht="15.75" x14ac:dyDescent="0.25">
      <c r="A6" s="1"/>
    </row>
    <row r="8" spans="1:4" ht="15.75" x14ac:dyDescent="0.25">
      <c r="A8" s="2"/>
    </row>
    <row r="9" spans="1:4" ht="15.75" x14ac:dyDescent="0.25">
      <c r="A9" s="3" t="s">
        <v>1430</v>
      </c>
    </row>
    <row r="10" spans="1:4" ht="15.75" x14ac:dyDescent="0.25">
      <c r="A10" s="13" t="s">
        <v>964</v>
      </c>
    </row>
    <row r="11" spans="1:4" ht="15.75" x14ac:dyDescent="0.25">
      <c r="A11" s="13" t="s">
        <v>965</v>
      </c>
    </row>
    <row r="13" spans="1:4" ht="15.75" x14ac:dyDescent="0.25">
      <c r="A13" s="2" t="s">
        <v>966</v>
      </c>
    </row>
    <row r="15" spans="1:4" ht="15.75" x14ac:dyDescent="0.25">
      <c r="A15" s="2" t="s">
        <v>967</v>
      </c>
    </row>
    <row r="18" spans="1:1" ht="15.75" x14ac:dyDescent="0.25">
      <c r="A18" s="2" t="s">
        <v>132</v>
      </c>
    </row>
    <row r="20" spans="1:1" ht="15.75" x14ac:dyDescent="0.25">
      <c r="A20" s="2" t="s">
        <v>133</v>
      </c>
    </row>
    <row r="21" spans="1:1" ht="15.75" x14ac:dyDescent="0.25">
      <c r="A21" s="4" t="s">
        <v>134</v>
      </c>
    </row>
    <row r="22" spans="1:1" ht="15.75" x14ac:dyDescent="0.25">
      <c r="A22" s="3" t="s">
        <v>135</v>
      </c>
    </row>
    <row r="23" spans="1:1" ht="15.75" x14ac:dyDescent="0.25">
      <c r="A23" s="3" t="s">
        <v>136</v>
      </c>
    </row>
  </sheetData>
  <hyperlinks>
    <hyperlink ref="A3" r:id="rId1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Полный прайс</vt:lpstr>
      <vt:lpstr>Реквизиты</vt:lpstr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Anatoly</dc:creator>
  <cp:lastModifiedBy>Manager1</cp:lastModifiedBy>
  <cp:lastPrinted>2023-07-28T11:57:53Z</cp:lastPrinted>
  <dcterms:created xsi:type="dcterms:W3CDTF">2020-03-29T08:03:38Z</dcterms:created>
  <dcterms:modified xsi:type="dcterms:W3CDTF">2025-08-21T11:40:08Z</dcterms:modified>
</cp:coreProperties>
</file>